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date1904="1"/>
  <mc:AlternateContent xmlns:mc="http://schemas.openxmlformats.org/markup-compatibility/2006">
    <mc:Choice Requires="x15">
      <x15ac:absPath xmlns:x15ac="http://schemas.microsoft.com/office/spreadsheetml/2010/11/ac" url="/Users/bojar/Documents/"/>
    </mc:Choice>
  </mc:AlternateContent>
  <bookViews>
    <workbookView xWindow="0" yWindow="460" windowWidth="15960" windowHeight="17140" firstSheet="1" activeTab="4"/>
  </bookViews>
  <sheets>
    <sheet name="II-1" sheetId="1" r:id="rId1"/>
    <sheet name="II-2a" sheetId="2" r:id="rId2"/>
    <sheet name="II-2b (6.1)" sheetId="3" r:id="rId3"/>
    <sheet name="II-3" sheetId="4" r:id="rId4"/>
    <sheet name="II-3 (6.2) " sheetId="5" r:id="rId5"/>
    <sheet name="II-4" sheetId="6" r:id="rId6"/>
    <sheet name="II-4 (6.3)" sheetId="7" r:id="rId7"/>
    <sheet name="II-5 (6.4)" sheetId="8" r:id="rId8"/>
    <sheet name="II-5a" sheetId="9" r:id="rId9"/>
    <sheet name="II-6 (8.2)" sheetId="10" r:id="rId10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  <c r="F63" i="9"/>
  <c r="E63" i="9"/>
  <c r="D63" i="9"/>
  <c r="C63" i="9"/>
  <c r="B63" i="9"/>
  <c r="C21" i="8"/>
  <c r="B21" i="8"/>
  <c r="K10" i="7"/>
  <c r="K19" i="7"/>
  <c r="K28" i="7"/>
  <c r="K37" i="7"/>
  <c r="K46" i="7"/>
  <c r="K55" i="7"/>
  <c r="K64" i="7"/>
  <c r="K73" i="7"/>
  <c r="K82" i="7"/>
  <c r="K91" i="7"/>
  <c r="K100" i="7"/>
  <c r="K109" i="7"/>
  <c r="K118" i="7"/>
  <c r="K127" i="7"/>
  <c r="K136" i="7"/>
  <c r="K145" i="7"/>
  <c r="K154" i="7"/>
  <c r="K163" i="7"/>
  <c r="K164" i="7"/>
  <c r="J10" i="7"/>
  <c r="J19" i="7"/>
  <c r="J28" i="7"/>
  <c r="J37" i="7"/>
  <c r="J46" i="7"/>
  <c r="J55" i="7"/>
  <c r="J64" i="7"/>
  <c r="J73" i="7"/>
  <c r="J82" i="7"/>
  <c r="J91" i="7"/>
  <c r="J100" i="7"/>
  <c r="J109" i="7"/>
  <c r="J118" i="7"/>
  <c r="J127" i="7"/>
  <c r="J136" i="7"/>
  <c r="J145" i="7"/>
  <c r="J154" i="7"/>
  <c r="J163" i="7"/>
  <c r="J164" i="7"/>
  <c r="I10" i="7"/>
  <c r="I19" i="7"/>
  <c r="I28" i="7"/>
  <c r="I37" i="7"/>
  <c r="I46" i="7"/>
  <c r="I55" i="7"/>
  <c r="I64" i="7"/>
  <c r="I73" i="7"/>
  <c r="I82" i="7"/>
  <c r="I91" i="7"/>
  <c r="I100" i="7"/>
  <c r="I109" i="7"/>
  <c r="I118" i="7"/>
  <c r="I127" i="7"/>
  <c r="I136" i="7"/>
  <c r="I145" i="7"/>
  <c r="I154" i="7"/>
  <c r="I163" i="7"/>
  <c r="I164" i="7"/>
  <c r="H10" i="7"/>
  <c r="H19" i="7"/>
  <c r="H28" i="7"/>
  <c r="H37" i="7"/>
  <c r="H46" i="7"/>
  <c r="H55" i="7"/>
  <c r="H64" i="7"/>
  <c r="H73" i="7"/>
  <c r="H82" i="7"/>
  <c r="H91" i="7"/>
  <c r="H100" i="7"/>
  <c r="H109" i="7"/>
  <c r="H118" i="7"/>
  <c r="H127" i="7"/>
  <c r="H136" i="7"/>
  <c r="H145" i="7"/>
  <c r="H154" i="7"/>
  <c r="H163" i="7"/>
  <c r="H164" i="7"/>
  <c r="G10" i="7"/>
  <c r="G19" i="7"/>
  <c r="G28" i="7"/>
  <c r="G37" i="7"/>
  <c r="G46" i="7"/>
  <c r="G55" i="7"/>
  <c r="G64" i="7"/>
  <c r="G73" i="7"/>
  <c r="G82" i="7"/>
  <c r="G91" i="7"/>
  <c r="G100" i="7"/>
  <c r="G109" i="7"/>
  <c r="G118" i="7"/>
  <c r="G127" i="7"/>
  <c r="G136" i="7"/>
  <c r="G145" i="7"/>
  <c r="G154" i="7"/>
  <c r="G163" i="7"/>
  <c r="G164" i="7"/>
  <c r="E10" i="7"/>
  <c r="E19" i="7"/>
  <c r="E28" i="7"/>
  <c r="E37" i="7"/>
  <c r="E46" i="7"/>
  <c r="E55" i="7"/>
  <c r="E64" i="7"/>
  <c r="E73" i="7"/>
  <c r="E82" i="7"/>
  <c r="E91" i="7"/>
  <c r="E100" i="7"/>
  <c r="E109" i="7"/>
  <c r="E118" i="7"/>
  <c r="E127" i="7"/>
  <c r="E136" i="7"/>
  <c r="E145" i="7"/>
  <c r="E154" i="7"/>
  <c r="E163" i="7"/>
  <c r="E164" i="7"/>
  <c r="D10" i="7"/>
  <c r="D19" i="7"/>
  <c r="D28" i="7"/>
  <c r="D37" i="7"/>
  <c r="D46" i="7"/>
  <c r="D55" i="7"/>
  <c r="D64" i="7"/>
  <c r="D73" i="7"/>
  <c r="D82" i="7"/>
  <c r="D91" i="7"/>
  <c r="D100" i="7"/>
  <c r="D109" i="7"/>
  <c r="D118" i="7"/>
  <c r="D127" i="7"/>
  <c r="D136" i="7"/>
  <c r="D145" i="7"/>
  <c r="D154" i="7"/>
  <c r="D163" i="7"/>
  <c r="D164" i="7"/>
  <c r="C10" i="7"/>
  <c r="C19" i="7"/>
  <c r="C28" i="7"/>
  <c r="C37" i="7"/>
  <c r="C46" i="7"/>
  <c r="C55" i="7"/>
  <c r="C64" i="7"/>
  <c r="C73" i="7"/>
  <c r="C82" i="7"/>
  <c r="C91" i="7"/>
  <c r="C100" i="7"/>
  <c r="C109" i="7"/>
  <c r="C118" i="7"/>
  <c r="C127" i="7"/>
  <c r="C136" i="7"/>
  <c r="C145" i="7"/>
  <c r="C154" i="7"/>
  <c r="C163" i="7"/>
  <c r="C164" i="7"/>
  <c r="B10" i="7"/>
  <c r="B19" i="7"/>
  <c r="B28" i="7"/>
  <c r="B37" i="7"/>
  <c r="B46" i="7"/>
  <c r="B55" i="7"/>
  <c r="B64" i="7"/>
  <c r="B73" i="7"/>
  <c r="B82" i="7"/>
  <c r="B91" i="7"/>
  <c r="B100" i="7"/>
  <c r="B109" i="7"/>
  <c r="B118" i="7"/>
  <c r="B127" i="7"/>
  <c r="B136" i="7"/>
  <c r="B145" i="7"/>
  <c r="B154" i="7"/>
  <c r="B163" i="7"/>
  <c r="B164" i="7"/>
  <c r="F163" i="7"/>
  <c r="M154" i="7"/>
  <c r="F154" i="7"/>
  <c r="L154" i="7"/>
  <c r="M153" i="7"/>
  <c r="L153" i="7"/>
  <c r="M152" i="7"/>
  <c r="L152" i="7"/>
  <c r="M151" i="7"/>
  <c r="L151" i="7"/>
  <c r="M150" i="7"/>
  <c r="L150" i="7"/>
  <c r="M149" i="7"/>
  <c r="L149" i="7"/>
  <c r="M145" i="7"/>
  <c r="F145" i="7"/>
  <c r="L145" i="7"/>
  <c r="M144" i="7"/>
  <c r="L144" i="7"/>
  <c r="M143" i="7"/>
  <c r="L143" i="7"/>
  <c r="M142" i="7"/>
  <c r="L142" i="7"/>
  <c r="M141" i="7"/>
  <c r="L141" i="7"/>
  <c r="M140" i="7"/>
  <c r="L140" i="7"/>
  <c r="M136" i="7"/>
  <c r="F136" i="7"/>
  <c r="L136" i="7"/>
  <c r="M135" i="7"/>
  <c r="L135" i="7"/>
  <c r="M134" i="7"/>
  <c r="L134" i="7"/>
  <c r="M133" i="7"/>
  <c r="L133" i="7"/>
  <c r="M132" i="7"/>
  <c r="L132" i="7"/>
  <c r="M131" i="7"/>
  <c r="L131" i="7"/>
  <c r="M127" i="7"/>
  <c r="F127" i="7"/>
  <c r="L127" i="7"/>
  <c r="M126" i="7"/>
  <c r="L126" i="7"/>
  <c r="M125" i="7"/>
  <c r="L125" i="7"/>
  <c r="M124" i="7"/>
  <c r="L124" i="7"/>
  <c r="M123" i="7"/>
  <c r="L123" i="7"/>
  <c r="M122" i="7"/>
  <c r="L122" i="7"/>
  <c r="M118" i="7"/>
  <c r="F118" i="7"/>
  <c r="L118" i="7"/>
  <c r="M117" i="7"/>
  <c r="L117" i="7"/>
  <c r="M116" i="7"/>
  <c r="L116" i="7"/>
  <c r="M115" i="7"/>
  <c r="L115" i="7"/>
  <c r="M114" i="7"/>
  <c r="L114" i="7"/>
  <c r="M113" i="7"/>
  <c r="L113" i="7"/>
  <c r="M109" i="7"/>
  <c r="F109" i="7"/>
  <c r="L109" i="7"/>
  <c r="M108" i="7"/>
  <c r="L108" i="7"/>
  <c r="M107" i="7"/>
  <c r="L107" i="7"/>
  <c r="M106" i="7"/>
  <c r="L106" i="7"/>
  <c r="M105" i="7"/>
  <c r="L105" i="7"/>
  <c r="M104" i="7"/>
  <c r="L104" i="7"/>
  <c r="M100" i="7"/>
  <c r="F100" i="7"/>
  <c r="L100" i="7"/>
  <c r="M99" i="7"/>
  <c r="L99" i="7"/>
  <c r="M98" i="7"/>
  <c r="L98" i="7"/>
  <c r="M97" i="7"/>
  <c r="L97" i="7"/>
  <c r="M96" i="7"/>
  <c r="L96" i="7"/>
  <c r="M95" i="7"/>
  <c r="L95" i="7"/>
  <c r="M91" i="7"/>
  <c r="F91" i="7"/>
  <c r="L91" i="7"/>
  <c r="M90" i="7"/>
  <c r="L90" i="7"/>
  <c r="M89" i="7"/>
  <c r="L89" i="7"/>
  <c r="M88" i="7"/>
  <c r="L88" i="7"/>
  <c r="M87" i="7"/>
  <c r="L87" i="7"/>
  <c r="M86" i="7"/>
  <c r="L86" i="7"/>
  <c r="M82" i="7"/>
  <c r="F82" i="7"/>
  <c r="L82" i="7"/>
  <c r="M81" i="7"/>
  <c r="L81" i="7"/>
  <c r="M80" i="7"/>
  <c r="L80" i="7"/>
  <c r="M79" i="7"/>
  <c r="L79" i="7"/>
  <c r="M78" i="7"/>
  <c r="L78" i="7"/>
  <c r="M77" i="7"/>
  <c r="L77" i="7"/>
  <c r="M73" i="7"/>
  <c r="F73" i="7"/>
  <c r="L73" i="7"/>
  <c r="M72" i="7"/>
  <c r="L72" i="7"/>
  <c r="M71" i="7"/>
  <c r="L71" i="7"/>
  <c r="M70" i="7"/>
  <c r="L70" i="7"/>
  <c r="M69" i="7"/>
  <c r="L69" i="7"/>
  <c r="M68" i="7"/>
  <c r="L68" i="7"/>
  <c r="M64" i="7"/>
  <c r="F64" i="7"/>
  <c r="L64" i="7"/>
  <c r="M63" i="7"/>
  <c r="L63" i="7"/>
  <c r="M62" i="7"/>
  <c r="L62" i="7"/>
  <c r="M61" i="7"/>
  <c r="L61" i="7"/>
  <c r="M60" i="7"/>
  <c r="L60" i="7"/>
  <c r="M59" i="7"/>
  <c r="L59" i="7"/>
  <c r="M55" i="7"/>
  <c r="F55" i="7"/>
  <c r="L55" i="7"/>
  <c r="M54" i="7"/>
  <c r="L54" i="7"/>
  <c r="M53" i="7"/>
  <c r="L53" i="7"/>
  <c r="M52" i="7"/>
  <c r="L52" i="7"/>
  <c r="M51" i="7"/>
  <c r="L51" i="7"/>
  <c r="M50" i="7"/>
  <c r="L50" i="7"/>
  <c r="M46" i="7"/>
  <c r="F46" i="7"/>
  <c r="L46" i="7"/>
  <c r="M45" i="7"/>
  <c r="L45" i="7"/>
  <c r="M44" i="7"/>
  <c r="L44" i="7"/>
  <c r="M43" i="7"/>
  <c r="L43" i="7"/>
  <c r="M42" i="7"/>
  <c r="L42" i="7"/>
  <c r="M41" i="7"/>
  <c r="L41" i="7"/>
  <c r="M37" i="7"/>
  <c r="F37" i="7"/>
  <c r="L37" i="7"/>
  <c r="M36" i="7"/>
  <c r="L36" i="7"/>
  <c r="M35" i="7"/>
  <c r="L35" i="7"/>
  <c r="M34" i="7"/>
  <c r="L34" i="7"/>
  <c r="M33" i="7"/>
  <c r="L33" i="7"/>
  <c r="M32" i="7"/>
  <c r="L32" i="7"/>
  <c r="M28" i="7"/>
  <c r="F28" i="7"/>
  <c r="L28" i="7"/>
  <c r="M27" i="7"/>
  <c r="L27" i="7"/>
  <c r="M26" i="7"/>
  <c r="L26" i="7"/>
  <c r="M25" i="7"/>
  <c r="L25" i="7"/>
  <c r="M24" i="7"/>
  <c r="L24" i="7"/>
  <c r="M23" i="7"/>
  <c r="L23" i="7"/>
  <c r="M19" i="7"/>
  <c r="F19" i="7"/>
  <c r="L19" i="7"/>
  <c r="M18" i="7"/>
  <c r="L18" i="7"/>
  <c r="M17" i="7"/>
  <c r="L17" i="7"/>
  <c r="M16" i="7"/>
  <c r="L16" i="7"/>
  <c r="M15" i="7"/>
  <c r="L15" i="7"/>
  <c r="M14" i="7"/>
  <c r="L14" i="7"/>
  <c r="M10" i="7"/>
  <c r="F10" i="7"/>
  <c r="L10" i="7"/>
  <c r="M9" i="7"/>
  <c r="L9" i="7"/>
  <c r="M8" i="7"/>
  <c r="L8" i="7"/>
  <c r="M7" i="7"/>
  <c r="L7" i="7"/>
  <c r="M6" i="7"/>
  <c r="L6" i="7"/>
  <c r="M5" i="7"/>
  <c r="L5" i="7"/>
  <c r="S76" i="6"/>
  <c r="D9" i="6"/>
  <c r="D17" i="6"/>
  <c r="D25" i="6"/>
  <c r="D33" i="6"/>
  <c r="D41" i="6"/>
  <c r="D49" i="6"/>
  <c r="D57" i="6"/>
  <c r="D65" i="6"/>
  <c r="D73" i="6"/>
  <c r="F9" i="6"/>
  <c r="F17" i="6"/>
  <c r="F25" i="6"/>
  <c r="F33" i="6"/>
  <c r="F41" i="6"/>
  <c r="F49" i="6"/>
  <c r="F57" i="6"/>
  <c r="F65" i="6"/>
  <c r="F73" i="6"/>
  <c r="H9" i="6"/>
  <c r="H17" i="6"/>
  <c r="H25" i="6"/>
  <c r="H33" i="6"/>
  <c r="H41" i="6"/>
  <c r="H49" i="6"/>
  <c r="H57" i="6"/>
  <c r="H65" i="6"/>
  <c r="H73" i="6"/>
  <c r="J9" i="6"/>
  <c r="J17" i="6"/>
  <c r="J25" i="6"/>
  <c r="J33" i="6"/>
  <c r="J41" i="6"/>
  <c r="J49" i="6"/>
  <c r="J57" i="6"/>
  <c r="J65" i="6"/>
  <c r="J73" i="6"/>
  <c r="L9" i="6"/>
  <c r="L17" i="6"/>
  <c r="L25" i="6"/>
  <c r="L33" i="6"/>
  <c r="L41" i="6"/>
  <c r="L49" i="6"/>
  <c r="L57" i="6"/>
  <c r="L65" i="6"/>
  <c r="L73" i="6"/>
  <c r="N9" i="6"/>
  <c r="N17" i="6"/>
  <c r="N25" i="6"/>
  <c r="N33" i="6"/>
  <c r="N41" i="6"/>
  <c r="N49" i="6"/>
  <c r="N57" i="6"/>
  <c r="N65" i="6"/>
  <c r="N73" i="6"/>
  <c r="P9" i="6"/>
  <c r="P17" i="6"/>
  <c r="P25" i="6"/>
  <c r="P33" i="6"/>
  <c r="P41" i="6"/>
  <c r="P49" i="6"/>
  <c r="P57" i="6"/>
  <c r="P65" i="6"/>
  <c r="P73" i="6"/>
  <c r="R9" i="6"/>
  <c r="R17" i="6"/>
  <c r="R25" i="6"/>
  <c r="R33" i="6"/>
  <c r="R41" i="6"/>
  <c r="R49" i="6"/>
  <c r="R57" i="6"/>
  <c r="R65" i="6"/>
  <c r="R73" i="6"/>
  <c r="T9" i="6"/>
  <c r="T17" i="6"/>
  <c r="T25" i="6"/>
  <c r="T33" i="6"/>
  <c r="T41" i="6"/>
  <c r="T49" i="6"/>
  <c r="T57" i="6"/>
  <c r="T65" i="6"/>
  <c r="T73" i="6"/>
  <c r="V9" i="6"/>
  <c r="V17" i="6"/>
  <c r="V25" i="6"/>
  <c r="V33" i="6"/>
  <c r="V41" i="6"/>
  <c r="V49" i="6"/>
  <c r="V57" i="6"/>
  <c r="V65" i="6"/>
  <c r="V73" i="6"/>
  <c r="X9" i="6"/>
  <c r="X17" i="6"/>
  <c r="X25" i="6"/>
  <c r="X33" i="6"/>
  <c r="X41" i="6"/>
  <c r="X49" i="6"/>
  <c r="X57" i="6"/>
  <c r="X65" i="6"/>
  <c r="X73" i="6"/>
  <c r="Z9" i="6"/>
  <c r="Z17" i="6"/>
  <c r="Z25" i="6"/>
  <c r="Z33" i="6"/>
  <c r="Z41" i="6"/>
  <c r="Z49" i="6"/>
  <c r="Z57" i="6"/>
  <c r="Z65" i="6"/>
  <c r="Z73" i="6"/>
  <c r="AB9" i="6"/>
  <c r="AB17" i="6"/>
  <c r="AB25" i="6"/>
  <c r="AB33" i="6"/>
  <c r="AB41" i="6"/>
  <c r="AB49" i="6"/>
  <c r="AB57" i="6"/>
  <c r="AB65" i="6"/>
  <c r="AB73" i="6"/>
  <c r="AD9" i="6"/>
  <c r="AD17" i="6"/>
  <c r="AD25" i="6"/>
  <c r="AD33" i="6"/>
  <c r="AD41" i="6"/>
  <c r="AD49" i="6"/>
  <c r="AD57" i="6"/>
  <c r="AD65" i="6"/>
  <c r="AD73" i="6"/>
  <c r="AF9" i="6"/>
  <c r="AF17" i="6"/>
  <c r="AF25" i="6"/>
  <c r="AF33" i="6"/>
  <c r="AF41" i="6"/>
  <c r="AF49" i="6"/>
  <c r="AF57" i="6"/>
  <c r="AF65" i="6"/>
  <c r="AF73" i="6"/>
  <c r="AH9" i="6"/>
  <c r="AH17" i="6"/>
  <c r="AH25" i="6"/>
  <c r="AH33" i="6"/>
  <c r="AH41" i="6"/>
  <c r="AH49" i="6"/>
  <c r="AH57" i="6"/>
  <c r="AH65" i="6"/>
  <c r="AH73" i="6"/>
  <c r="AJ9" i="6"/>
  <c r="AJ17" i="6"/>
  <c r="AJ25" i="6"/>
  <c r="AJ33" i="6"/>
  <c r="AJ41" i="6"/>
  <c r="AJ49" i="6"/>
  <c r="AJ57" i="6"/>
  <c r="AJ65" i="6"/>
  <c r="AJ73" i="6"/>
  <c r="AL9" i="6"/>
  <c r="AL17" i="6"/>
  <c r="AL25" i="6"/>
  <c r="AL33" i="6"/>
  <c r="AL41" i="6"/>
  <c r="AL49" i="6"/>
  <c r="AL57" i="6"/>
  <c r="AL65" i="6"/>
  <c r="AL73" i="6"/>
  <c r="AN9" i="6"/>
  <c r="AN17" i="6"/>
  <c r="AN25" i="6"/>
  <c r="AN33" i="6"/>
  <c r="AN41" i="6"/>
  <c r="AN49" i="6"/>
  <c r="AN57" i="6"/>
  <c r="AN65" i="6"/>
  <c r="AN73" i="6"/>
  <c r="AP9" i="6"/>
  <c r="AP17" i="6"/>
  <c r="AP25" i="6"/>
  <c r="AP33" i="6"/>
  <c r="AP41" i="6"/>
  <c r="AP49" i="6"/>
  <c r="AP57" i="6"/>
  <c r="AP65" i="6"/>
  <c r="AP73" i="6"/>
  <c r="AR9" i="6"/>
  <c r="AR17" i="6"/>
  <c r="AR25" i="6"/>
  <c r="AR33" i="6"/>
  <c r="AR41" i="6"/>
  <c r="AR49" i="6"/>
  <c r="AR57" i="6"/>
  <c r="AR65" i="6"/>
  <c r="AR73" i="6"/>
  <c r="AT9" i="6"/>
  <c r="AT17" i="6"/>
  <c r="AT25" i="6"/>
  <c r="AT33" i="6"/>
  <c r="AT41" i="6"/>
  <c r="AT49" i="6"/>
  <c r="AT57" i="6"/>
  <c r="AT65" i="6"/>
  <c r="AT73" i="6"/>
  <c r="AV9" i="6"/>
  <c r="AV17" i="6"/>
  <c r="AV25" i="6"/>
  <c r="AV33" i="6"/>
  <c r="AV41" i="6"/>
  <c r="AV49" i="6"/>
  <c r="AV57" i="6"/>
  <c r="AV65" i="6"/>
  <c r="AV73" i="6"/>
  <c r="AX73" i="6"/>
  <c r="C9" i="6"/>
  <c r="C17" i="6"/>
  <c r="C25" i="6"/>
  <c r="C33" i="6"/>
  <c r="C41" i="6"/>
  <c r="C49" i="6"/>
  <c r="C57" i="6"/>
  <c r="C65" i="6"/>
  <c r="C73" i="6"/>
  <c r="E9" i="6"/>
  <c r="E17" i="6"/>
  <c r="E25" i="6"/>
  <c r="E33" i="6"/>
  <c r="E41" i="6"/>
  <c r="E49" i="6"/>
  <c r="E57" i="6"/>
  <c r="E65" i="6"/>
  <c r="E73" i="6"/>
  <c r="G9" i="6"/>
  <c r="G17" i="6"/>
  <c r="G25" i="6"/>
  <c r="G33" i="6"/>
  <c r="G41" i="6"/>
  <c r="G49" i="6"/>
  <c r="G57" i="6"/>
  <c r="G65" i="6"/>
  <c r="G73" i="6"/>
  <c r="I9" i="6"/>
  <c r="I17" i="6"/>
  <c r="I25" i="6"/>
  <c r="I33" i="6"/>
  <c r="I41" i="6"/>
  <c r="I49" i="6"/>
  <c r="I57" i="6"/>
  <c r="I65" i="6"/>
  <c r="I73" i="6"/>
  <c r="K9" i="6"/>
  <c r="K17" i="6"/>
  <c r="K25" i="6"/>
  <c r="K33" i="6"/>
  <c r="K41" i="6"/>
  <c r="K49" i="6"/>
  <c r="K57" i="6"/>
  <c r="K65" i="6"/>
  <c r="K73" i="6"/>
  <c r="M9" i="6"/>
  <c r="M17" i="6"/>
  <c r="M25" i="6"/>
  <c r="M33" i="6"/>
  <c r="M41" i="6"/>
  <c r="M49" i="6"/>
  <c r="M57" i="6"/>
  <c r="M65" i="6"/>
  <c r="M73" i="6"/>
  <c r="O9" i="6"/>
  <c r="O17" i="6"/>
  <c r="O25" i="6"/>
  <c r="O33" i="6"/>
  <c r="O41" i="6"/>
  <c r="O49" i="6"/>
  <c r="O57" i="6"/>
  <c r="O65" i="6"/>
  <c r="O73" i="6"/>
  <c r="Q9" i="6"/>
  <c r="Q17" i="6"/>
  <c r="Q25" i="6"/>
  <c r="Q33" i="6"/>
  <c r="Q41" i="6"/>
  <c r="Q49" i="6"/>
  <c r="Q57" i="6"/>
  <c r="Q65" i="6"/>
  <c r="Q73" i="6"/>
  <c r="S9" i="6"/>
  <c r="S17" i="6"/>
  <c r="S25" i="6"/>
  <c r="S33" i="6"/>
  <c r="S41" i="6"/>
  <c r="S49" i="6"/>
  <c r="S57" i="6"/>
  <c r="S65" i="6"/>
  <c r="S73" i="6"/>
  <c r="U9" i="6"/>
  <c r="U17" i="6"/>
  <c r="U25" i="6"/>
  <c r="U33" i="6"/>
  <c r="U41" i="6"/>
  <c r="U49" i="6"/>
  <c r="U57" i="6"/>
  <c r="U65" i="6"/>
  <c r="U73" i="6"/>
  <c r="W9" i="6"/>
  <c r="W17" i="6"/>
  <c r="W25" i="6"/>
  <c r="W33" i="6"/>
  <c r="W41" i="6"/>
  <c r="W49" i="6"/>
  <c r="W57" i="6"/>
  <c r="W65" i="6"/>
  <c r="W73" i="6"/>
  <c r="Y9" i="6"/>
  <c r="Y17" i="6"/>
  <c r="Y25" i="6"/>
  <c r="Y33" i="6"/>
  <c r="Y41" i="6"/>
  <c r="Y49" i="6"/>
  <c r="Y57" i="6"/>
  <c r="Y65" i="6"/>
  <c r="Y73" i="6"/>
  <c r="AA9" i="6"/>
  <c r="AA17" i="6"/>
  <c r="AA25" i="6"/>
  <c r="AA33" i="6"/>
  <c r="AA41" i="6"/>
  <c r="AA49" i="6"/>
  <c r="AA57" i="6"/>
  <c r="AA65" i="6"/>
  <c r="AA73" i="6"/>
  <c r="AC9" i="6"/>
  <c r="AC17" i="6"/>
  <c r="AC25" i="6"/>
  <c r="AC33" i="6"/>
  <c r="AC41" i="6"/>
  <c r="AC49" i="6"/>
  <c r="AC57" i="6"/>
  <c r="AC65" i="6"/>
  <c r="AC73" i="6"/>
  <c r="AE9" i="6"/>
  <c r="AE17" i="6"/>
  <c r="AE25" i="6"/>
  <c r="AE33" i="6"/>
  <c r="AE41" i="6"/>
  <c r="AE49" i="6"/>
  <c r="AE57" i="6"/>
  <c r="AE65" i="6"/>
  <c r="AE73" i="6"/>
  <c r="AG9" i="6"/>
  <c r="AG17" i="6"/>
  <c r="AG25" i="6"/>
  <c r="AG33" i="6"/>
  <c r="AG41" i="6"/>
  <c r="AG49" i="6"/>
  <c r="AG57" i="6"/>
  <c r="AG65" i="6"/>
  <c r="AG73" i="6"/>
  <c r="AI9" i="6"/>
  <c r="AI17" i="6"/>
  <c r="AI25" i="6"/>
  <c r="AI33" i="6"/>
  <c r="AI41" i="6"/>
  <c r="AI49" i="6"/>
  <c r="AI57" i="6"/>
  <c r="AI65" i="6"/>
  <c r="AI73" i="6"/>
  <c r="AK9" i="6"/>
  <c r="AK17" i="6"/>
  <c r="AK25" i="6"/>
  <c r="AK33" i="6"/>
  <c r="AK41" i="6"/>
  <c r="AK49" i="6"/>
  <c r="AK57" i="6"/>
  <c r="AK65" i="6"/>
  <c r="AK73" i="6"/>
  <c r="AM9" i="6"/>
  <c r="AM17" i="6"/>
  <c r="AM25" i="6"/>
  <c r="AM33" i="6"/>
  <c r="AM41" i="6"/>
  <c r="AM49" i="6"/>
  <c r="AM57" i="6"/>
  <c r="AM65" i="6"/>
  <c r="AM73" i="6"/>
  <c r="AO9" i="6"/>
  <c r="AO17" i="6"/>
  <c r="AO25" i="6"/>
  <c r="AO33" i="6"/>
  <c r="AO41" i="6"/>
  <c r="AO49" i="6"/>
  <c r="AO57" i="6"/>
  <c r="AO65" i="6"/>
  <c r="AO73" i="6"/>
  <c r="AQ9" i="6"/>
  <c r="AQ17" i="6"/>
  <c r="AQ25" i="6"/>
  <c r="AQ33" i="6"/>
  <c r="AQ41" i="6"/>
  <c r="AQ49" i="6"/>
  <c r="AQ57" i="6"/>
  <c r="AQ65" i="6"/>
  <c r="AQ73" i="6"/>
  <c r="AS9" i="6"/>
  <c r="AS17" i="6"/>
  <c r="AS25" i="6"/>
  <c r="AS33" i="6"/>
  <c r="AS41" i="6"/>
  <c r="AS49" i="6"/>
  <c r="AS57" i="6"/>
  <c r="AS65" i="6"/>
  <c r="AS73" i="6"/>
  <c r="AU9" i="6"/>
  <c r="AU17" i="6"/>
  <c r="AU25" i="6"/>
  <c r="AU33" i="6"/>
  <c r="AU41" i="6"/>
  <c r="AU49" i="6"/>
  <c r="AU57" i="6"/>
  <c r="AU65" i="6"/>
  <c r="AU73" i="6"/>
  <c r="AW73" i="6"/>
  <c r="D72" i="6"/>
  <c r="F72" i="6"/>
  <c r="H72" i="6"/>
  <c r="J72" i="6"/>
  <c r="L72" i="6"/>
  <c r="N72" i="6"/>
  <c r="P72" i="6"/>
  <c r="R72" i="6"/>
  <c r="T72" i="6"/>
  <c r="V72" i="6"/>
  <c r="X72" i="6"/>
  <c r="Z72" i="6"/>
  <c r="AB72" i="6"/>
  <c r="AD72" i="6"/>
  <c r="AF72" i="6"/>
  <c r="AH72" i="6"/>
  <c r="AJ72" i="6"/>
  <c r="AL72" i="6"/>
  <c r="AN72" i="6"/>
  <c r="AP72" i="6"/>
  <c r="AR72" i="6"/>
  <c r="AT72" i="6"/>
  <c r="AV72" i="6"/>
  <c r="AX72" i="6"/>
  <c r="C72" i="6"/>
  <c r="E72" i="6"/>
  <c r="G72" i="6"/>
  <c r="I72" i="6"/>
  <c r="K72" i="6"/>
  <c r="M72" i="6"/>
  <c r="O72" i="6"/>
  <c r="Q72" i="6"/>
  <c r="S72" i="6"/>
  <c r="U72" i="6"/>
  <c r="W72" i="6"/>
  <c r="Y72" i="6"/>
  <c r="AA72" i="6"/>
  <c r="AC72" i="6"/>
  <c r="AE72" i="6"/>
  <c r="AG72" i="6"/>
  <c r="AI72" i="6"/>
  <c r="AK72" i="6"/>
  <c r="AM72" i="6"/>
  <c r="AO72" i="6"/>
  <c r="AQ72" i="6"/>
  <c r="AS72" i="6"/>
  <c r="AU72" i="6"/>
  <c r="AW72" i="6"/>
  <c r="D71" i="6"/>
  <c r="F71" i="6"/>
  <c r="H71" i="6"/>
  <c r="J71" i="6"/>
  <c r="L71" i="6"/>
  <c r="N71" i="6"/>
  <c r="P71" i="6"/>
  <c r="R71" i="6"/>
  <c r="T71" i="6"/>
  <c r="V71" i="6"/>
  <c r="X71" i="6"/>
  <c r="Z71" i="6"/>
  <c r="AB71" i="6"/>
  <c r="AD71" i="6"/>
  <c r="AF71" i="6"/>
  <c r="AH71" i="6"/>
  <c r="AJ71" i="6"/>
  <c r="AL71" i="6"/>
  <c r="AN71" i="6"/>
  <c r="AP71" i="6"/>
  <c r="AR71" i="6"/>
  <c r="AT71" i="6"/>
  <c r="AV71" i="6"/>
  <c r="AX71" i="6"/>
  <c r="C71" i="6"/>
  <c r="E71" i="6"/>
  <c r="G71" i="6"/>
  <c r="I71" i="6"/>
  <c r="K71" i="6"/>
  <c r="M71" i="6"/>
  <c r="O71" i="6"/>
  <c r="Q71" i="6"/>
  <c r="S71" i="6"/>
  <c r="U71" i="6"/>
  <c r="W71" i="6"/>
  <c r="Y71" i="6"/>
  <c r="AA71" i="6"/>
  <c r="AC71" i="6"/>
  <c r="AE71" i="6"/>
  <c r="AG71" i="6"/>
  <c r="AI71" i="6"/>
  <c r="AK71" i="6"/>
  <c r="AM71" i="6"/>
  <c r="AO71" i="6"/>
  <c r="AQ71" i="6"/>
  <c r="AS71" i="6"/>
  <c r="AU71" i="6"/>
  <c r="AW71" i="6"/>
  <c r="D70" i="6"/>
  <c r="F70" i="6"/>
  <c r="H70" i="6"/>
  <c r="J70" i="6"/>
  <c r="L70" i="6"/>
  <c r="N70" i="6"/>
  <c r="P70" i="6"/>
  <c r="R70" i="6"/>
  <c r="T70" i="6"/>
  <c r="V70" i="6"/>
  <c r="X70" i="6"/>
  <c r="Z70" i="6"/>
  <c r="AB70" i="6"/>
  <c r="AD70" i="6"/>
  <c r="AF70" i="6"/>
  <c r="AH70" i="6"/>
  <c r="AJ70" i="6"/>
  <c r="AL70" i="6"/>
  <c r="AN70" i="6"/>
  <c r="AP70" i="6"/>
  <c r="AR70" i="6"/>
  <c r="AT70" i="6"/>
  <c r="AV70" i="6"/>
  <c r="AX70" i="6"/>
  <c r="C70" i="6"/>
  <c r="E70" i="6"/>
  <c r="G70" i="6"/>
  <c r="I70" i="6"/>
  <c r="K70" i="6"/>
  <c r="M70" i="6"/>
  <c r="O70" i="6"/>
  <c r="Q70" i="6"/>
  <c r="S70" i="6"/>
  <c r="U70" i="6"/>
  <c r="W70" i="6"/>
  <c r="Y70" i="6"/>
  <c r="AA70" i="6"/>
  <c r="AC70" i="6"/>
  <c r="AE70" i="6"/>
  <c r="AG70" i="6"/>
  <c r="AI70" i="6"/>
  <c r="AK70" i="6"/>
  <c r="AM70" i="6"/>
  <c r="AO70" i="6"/>
  <c r="AQ70" i="6"/>
  <c r="AS70" i="6"/>
  <c r="AU70" i="6"/>
  <c r="AW70" i="6"/>
  <c r="D69" i="6"/>
  <c r="F69" i="6"/>
  <c r="H69" i="6"/>
  <c r="J69" i="6"/>
  <c r="L69" i="6"/>
  <c r="N69" i="6"/>
  <c r="P69" i="6"/>
  <c r="R69" i="6"/>
  <c r="T69" i="6"/>
  <c r="V69" i="6"/>
  <c r="X69" i="6"/>
  <c r="Z69" i="6"/>
  <c r="AB69" i="6"/>
  <c r="AD69" i="6"/>
  <c r="AF69" i="6"/>
  <c r="AH69" i="6"/>
  <c r="AJ69" i="6"/>
  <c r="AL69" i="6"/>
  <c r="AN69" i="6"/>
  <c r="AP69" i="6"/>
  <c r="AR69" i="6"/>
  <c r="AT69" i="6"/>
  <c r="AV69" i="6"/>
  <c r="AX69" i="6"/>
  <c r="C69" i="6"/>
  <c r="E69" i="6"/>
  <c r="G69" i="6"/>
  <c r="I69" i="6"/>
  <c r="K69" i="6"/>
  <c r="M69" i="6"/>
  <c r="O69" i="6"/>
  <c r="Q69" i="6"/>
  <c r="S69" i="6"/>
  <c r="U69" i="6"/>
  <c r="W69" i="6"/>
  <c r="Y69" i="6"/>
  <c r="AA69" i="6"/>
  <c r="AC69" i="6"/>
  <c r="AE69" i="6"/>
  <c r="AG69" i="6"/>
  <c r="AI69" i="6"/>
  <c r="AK69" i="6"/>
  <c r="AM69" i="6"/>
  <c r="AO69" i="6"/>
  <c r="AQ69" i="6"/>
  <c r="AS69" i="6"/>
  <c r="AU69" i="6"/>
  <c r="AW69" i="6"/>
  <c r="D68" i="6"/>
  <c r="F68" i="6"/>
  <c r="H68" i="6"/>
  <c r="J68" i="6"/>
  <c r="L68" i="6"/>
  <c r="N68" i="6"/>
  <c r="P68" i="6"/>
  <c r="R68" i="6"/>
  <c r="T68" i="6"/>
  <c r="V68" i="6"/>
  <c r="X68" i="6"/>
  <c r="Z68" i="6"/>
  <c r="AB68" i="6"/>
  <c r="AD68" i="6"/>
  <c r="AF68" i="6"/>
  <c r="AH68" i="6"/>
  <c r="AJ68" i="6"/>
  <c r="AL68" i="6"/>
  <c r="AN68" i="6"/>
  <c r="AP68" i="6"/>
  <c r="AR68" i="6"/>
  <c r="AT68" i="6"/>
  <c r="AV68" i="6"/>
  <c r="AX68" i="6"/>
  <c r="C68" i="6"/>
  <c r="E68" i="6"/>
  <c r="G68" i="6"/>
  <c r="I68" i="6"/>
  <c r="K68" i="6"/>
  <c r="M68" i="6"/>
  <c r="O68" i="6"/>
  <c r="Q68" i="6"/>
  <c r="S68" i="6"/>
  <c r="U68" i="6"/>
  <c r="W68" i="6"/>
  <c r="Y68" i="6"/>
  <c r="AA68" i="6"/>
  <c r="AC68" i="6"/>
  <c r="AE68" i="6"/>
  <c r="AG68" i="6"/>
  <c r="AI68" i="6"/>
  <c r="AK68" i="6"/>
  <c r="AM68" i="6"/>
  <c r="AO68" i="6"/>
  <c r="AQ68" i="6"/>
  <c r="AS68" i="6"/>
  <c r="AU68" i="6"/>
  <c r="AW68" i="6"/>
  <c r="AX65" i="6"/>
  <c r="AW65" i="6"/>
  <c r="AX64" i="6"/>
  <c r="AW64" i="6"/>
  <c r="AX63" i="6"/>
  <c r="AW63" i="6"/>
  <c r="AX62" i="6"/>
  <c r="AW62" i="6"/>
  <c r="AX61" i="6"/>
  <c r="AW61" i="6"/>
  <c r="AX60" i="6"/>
  <c r="AW60" i="6"/>
  <c r="AX57" i="6"/>
  <c r="AW57" i="6"/>
  <c r="AX56" i="6"/>
  <c r="AW56" i="6"/>
  <c r="AX55" i="6"/>
  <c r="AW55" i="6"/>
  <c r="AX54" i="6"/>
  <c r="AW54" i="6"/>
  <c r="AX53" i="6"/>
  <c r="AW53" i="6"/>
  <c r="AX52" i="6"/>
  <c r="AW52" i="6"/>
  <c r="AX49" i="6"/>
  <c r="AW49" i="6"/>
  <c r="AX48" i="6"/>
  <c r="AW48" i="6"/>
  <c r="AX47" i="6"/>
  <c r="AW47" i="6"/>
  <c r="AX46" i="6"/>
  <c r="AW46" i="6"/>
  <c r="AX45" i="6"/>
  <c r="AW45" i="6"/>
  <c r="AX44" i="6"/>
  <c r="AW44" i="6"/>
  <c r="AX41" i="6"/>
  <c r="AW41" i="6"/>
  <c r="AX40" i="6"/>
  <c r="AW40" i="6"/>
  <c r="AX39" i="6"/>
  <c r="AW39" i="6"/>
  <c r="AX38" i="6"/>
  <c r="AW38" i="6"/>
  <c r="AX37" i="6"/>
  <c r="AW37" i="6"/>
  <c r="AX36" i="6"/>
  <c r="AW36" i="6"/>
  <c r="AX33" i="6"/>
  <c r="AW33" i="6"/>
  <c r="AX32" i="6"/>
  <c r="AW32" i="6"/>
  <c r="AX31" i="6"/>
  <c r="AW31" i="6"/>
  <c r="AX30" i="6"/>
  <c r="AW30" i="6"/>
  <c r="AX29" i="6"/>
  <c r="AW29" i="6"/>
  <c r="AX28" i="6"/>
  <c r="AW28" i="6"/>
  <c r="AX25" i="6"/>
  <c r="AW25" i="6"/>
  <c r="AX24" i="6"/>
  <c r="AW24" i="6"/>
  <c r="AX23" i="6"/>
  <c r="AW23" i="6"/>
  <c r="AX22" i="6"/>
  <c r="AW22" i="6"/>
  <c r="AX21" i="6"/>
  <c r="AW21" i="6"/>
  <c r="AX20" i="6"/>
  <c r="AW20" i="6"/>
  <c r="AX17" i="6"/>
  <c r="AW17" i="6"/>
  <c r="AX16" i="6"/>
  <c r="AW16" i="6"/>
  <c r="AX15" i="6"/>
  <c r="AW15" i="6"/>
  <c r="AX14" i="6"/>
  <c r="AW14" i="6"/>
  <c r="AX13" i="6"/>
  <c r="AW13" i="6"/>
  <c r="AX12" i="6"/>
  <c r="AW12" i="6"/>
  <c r="AX9" i="6"/>
  <c r="AW9" i="6"/>
  <c r="AX8" i="6"/>
  <c r="AW8" i="6"/>
  <c r="AX7" i="6"/>
  <c r="AW7" i="6"/>
  <c r="AX6" i="6"/>
  <c r="AW6" i="6"/>
  <c r="AX5" i="6"/>
  <c r="AW5" i="6"/>
  <c r="AX4" i="6"/>
  <c r="AW4" i="6"/>
  <c r="AX73" i="4"/>
  <c r="AX64" i="4"/>
  <c r="AX55" i="4"/>
  <c r="AX46" i="4"/>
  <c r="AX37" i="4"/>
  <c r="AX28" i="4"/>
  <c r="AX19" i="4"/>
  <c r="AX10" i="4"/>
  <c r="AX82" i="4"/>
  <c r="AW73" i="4"/>
  <c r="AW64" i="4"/>
  <c r="AW55" i="4"/>
  <c r="AW46" i="4"/>
  <c r="AW37" i="4"/>
  <c r="AW28" i="4"/>
  <c r="AW19" i="4"/>
  <c r="AW10" i="4"/>
  <c r="AW82" i="4"/>
  <c r="AV73" i="4"/>
  <c r="AV64" i="4"/>
  <c r="AV55" i="4"/>
  <c r="AV46" i="4"/>
  <c r="AV37" i="4"/>
  <c r="AV28" i="4"/>
  <c r="AV19" i="4"/>
  <c r="AV10" i="4"/>
  <c r="AV82" i="4"/>
  <c r="AU73" i="4"/>
  <c r="AU64" i="4"/>
  <c r="AU55" i="4"/>
  <c r="AU46" i="4"/>
  <c r="AU37" i="4"/>
  <c r="AU28" i="4"/>
  <c r="AU19" i="4"/>
  <c r="AU10" i="4"/>
  <c r="AU82" i="4"/>
  <c r="AT73" i="4"/>
  <c r="AT64" i="4"/>
  <c r="AT55" i="4"/>
  <c r="AT46" i="4"/>
  <c r="AT37" i="4"/>
  <c r="AT28" i="4"/>
  <c r="AT19" i="4"/>
  <c r="AT10" i="4"/>
  <c r="AT82" i="4"/>
  <c r="AS73" i="4"/>
  <c r="AS64" i="4"/>
  <c r="AS55" i="4"/>
  <c r="AS46" i="4"/>
  <c r="AS37" i="4"/>
  <c r="AS28" i="4"/>
  <c r="AS19" i="4"/>
  <c r="AS10" i="4"/>
  <c r="AS82" i="4"/>
  <c r="AR73" i="4"/>
  <c r="AR64" i="4"/>
  <c r="AR55" i="4"/>
  <c r="AR46" i="4"/>
  <c r="AR37" i="4"/>
  <c r="AR28" i="4"/>
  <c r="AR19" i="4"/>
  <c r="AR10" i="4"/>
  <c r="AR82" i="4"/>
  <c r="AQ73" i="4"/>
  <c r="AQ64" i="4"/>
  <c r="AQ55" i="4"/>
  <c r="AQ46" i="4"/>
  <c r="AQ37" i="4"/>
  <c r="AQ28" i="4"/>
  <c r="AQ19" i="4"/>
  <c r="AQ10" i="4"/>
  <c r="AQ82" i="4"/>
  <c r="AP73" i="4"/>
  <c r="AP64" i="4"/>
  <c r="AP55" i="4"/>
  <c r="AP46" i="4"/>
  <c r="AP37" i="4"/>
  <c r="AP28" i="4"/>
  <c r="AP19" i="4"/>
  <c r="AP10" i="4"/>
  <c r="AP82" i="4"/>
  <c r="AO73" i="4"/>
  <c r="AO64" i="4"/>
  <c r="AO55" i="4"/>
  <c r="AO46" i="4"/>
  <c r="AO37" i="4"/>
  <c r="AO28" i="4"/>
  <c r="AO19" i="4"/>
  <c r="AO10" i="4"/>
  <c r="AO82" i="4"/>
  <c r="AN73" i="4"/>
  <c r="AN64" i="4"/>
  <c r="AN55" i="4"/>
  <c r="AN46" i="4"/>
  <c r="AN37" i="4"/>
  <c r="AN28" i="4"/>
  <c r="AN19" i="4"/>
  <c r="AN10" i="4"/>
  <c r="AN82" i="4"/>
  <c r="AM73" i="4"/>
  <c r="AM64" i="4"/>
  <c r="AM55" i="4"/>
  <c r="AM46" i="4"/>
  <c r="AM37" i="4"/>
  <c r="AM28" i="4"/>
  <c r="AM19" i="4"/>
  <c r="AM10" i="4"/>
  <c r="AM82" i="4"/>
  <c r="AL73" i="4"/>
  <c r="AL64" i="4"/>
  <c r="AL55" i="4"/>
  <c r="AL46" i="4"/>
  <c r="AL37" i="4"/>
  <c r="AL28" i="4"/>
  <c r="AL19" i="4"/>
  <c r="AL10" i="4"/>
  <c r="AL82" i="4"/>
  <c r="AK73" i="4"/>
  <c r="AK64" i="4"/>
  <c r="AK55" i="4"/>
  <c r="AK46" i="4"/>
  <c r="AK37" i="4"/>
  <c r="AK28" i="4"/>
  <c r="AK19" i="4"/>
  <c r="AK10" i="4"/>
  <c r="AK82" i="4"/>
  <c r="AJ73" i="4"/>
  <c r="AJ64" i="4"/>
  <c r="AJ55" i="4"/>
  <c r="AJ46" i="4"/>
  <c r="AJ37" i="4"/>
  <c r="AJ28" i="4"/>
  <c r="AJ19" i="4"/>
  <c r="AJ10" i="4"/>
  <c r="AJ82" i="4"/>
  <c r="AI73" i="4"/>
  <c r="AI64" i="4"/>
  <c r="AI55" i="4"/>
  <c r="AI46" i="4"/>
  <c r="AI37" i="4"/>
  <c r="AI28" i="4"/>
  <c r="AI19" i="4"/>
  <c r="AI10" i="4"/>
  <c r="AI82" i="4"/>
  <c r="AH73" i="4"/>
  <c r="AH64" i="4"/>
  <c r="AH55" i="4"/>
  <c r="AH46" i="4"/>
  <c r="AH37" i="4"/>
  <c r="AH28" i="4"/>
  <c r="AH19" i="4"/>
  <c r="AH10" i="4"/>
  <c r="AH82" i="4"/>
  <c r="AG73" i="4"/>
  <c r="AG64" i="4"/>
  <c r="AG55" i="4"/>
  <c r="AG46" i="4"/>
  <c r="AG37" i="4"/>
  <c r="AG28" i="4"/>
  <c r="AG19" i="4"/>
  <c r="AG10" i="4"/>
  <c r="AG82" i="4"/>
  <c r="AF73" i="4"/>
  <c r="AF64" i="4"/>
  <c r="AF55" i="4"/>
  <c r="AF46" i="4"/>
  <c r="AF37" i="4"/>
  <c r="AF28" i="4"/>
  <c r="AF19" i="4"/>
  <c r="AF10" i="4"/>
  <c r="AF82" i="4"/>
  <c r="AE73" i="4"/>
  <c r="AE64" i="4"/>
  <c r="AE55" i="4"/>
  <c r="AE46" i="4"/>
  <c r="AE37" i="4"/>
  <c r="AE28" i="4"/>
  <c r="AE19" i="4"/>
  <c r="AE10" i="4"/>
  <c r="AE82" i="4"/>
  <c r="AD73" i="4"/>
  <c r="AD64" i="4"/>
  <c r="AD55" i="4"/>
  <c r="AD46" i="4"/>
  <c r="AD37" i="4"/>
  <c r="AD28" i="4"/>
  <c r="AD19" i="4"/>
  <c r="AD10" i="4"/>
  <c r="AD82" i="4"/>
  <c r="AC73" i="4"/>
  <c r="AC64" i="4"/>
  <c r="AC55" i="4"/>
  <c r="AC46" i="4"/>
  <c r="AC37" i="4"/>
  <c r="AC28" i="4"/>
  <c r="AC19" i="4"/>
  <c r="AC10" i="4"/>
  <c r="AC82" i="4"/>
  <c r="AB73" i="4"/>
  <c r="AB64" i="4"/>
  <c r="AB55" i="4"/>
  <c r="AB46" i="4"/>
  <c r="AB37" i="4"/>
  <c r="AB28" i="4"/>
  <c r="AB19" i="4"/>
  <c r="AB10" i="4"/>
  <c r="AB82" i="4"/>
  <c r="AA73" i="4"/>
  <c r="AA64" i="4"/>
  <c r="AA55" i="4"/>
  <c r="AA46" i="4"/>
  <c r="AA37" i="4"/>
  <c r="AA28" i="4"/>
  <c r="AA19" i="4"/>
  <c r="AA10" i="4"/>
  <c r="AA82" i="4"/>
  <c r="Z73" i="4"/>
  <c r="Z64" i="4"/>
  <c r="Z55" i="4"/>
  <c r="Z46" i="4"/>
  <c r="Z37" i="4"/>
  <c r="Z28" i="4"/>
  <c r="Z19" i="4"/>
  <c r="Z10" i="4"/>
  <c r="Z82" i="4"/>
  <c r="Y73" i="4"/>
  <c r="Y64" i="4"/>
  <c r="Y55" i="4"/>
  <c r="Y46" i="4"/>
  <c r="Y37" i="4"/>
  <c r="Y28" i="4"/>
  <c r="Y19" i="4"/>
  <c r="Y10" i="4"/>
  <c r="Y82" i="4"/>
  <c r="X73" i="4"/>
  <c r="X64" i="4"/>
  <c r="X55" i="4"/>
  <c r="X46" i="4"/>
  <c r="X37" i="4"/>
  <c r="X28" i="4"/>
  <c r="X19" i="4"/>
  <c r="X10" i="4"/>
  <c r="X82" i="4"/>
  <c r="W73" i="4"/>
  <c r="W64" i="4"/>
  <c r="W55" i="4"/>
  <c r="W46" i="4"/>
  <c r="W37" i="4"/>
  <c r="W28" i="4"/>
  <c r="W19" i="4"/>
  <c r="W10" i="4"/>
  <c r="W82" i="4"/>
  <c r="V73" i="4"/>
  <c r="V64" i="4"/>
  <c r="V55" i="4"/>
  <c r="V46" i="4"/>
  <c r="V37" i="4"/>
  <c r="V28" i="4"/>
  <c r="V19" i="4"/>
  <c r="V10" i="4"/>
  <c r="V82" i="4"/>
  <c r="U73" i="4"/>
  <c r="U64" i="4"/>
  <c r="U55" i="4"/>
  <c r="U46" i="4"/>
  <c r="U37" i="4"/>
  <c r="U28" i="4"/>
  <c r="U19" i="4"/>
  <c r="U10" i="4"/>
  <c r="U82" i="4"/>
  <c r="T73" i="4"/>
  <c r="T64" i="4"/>
  <c r="T55" i="4"/>
  <c r="T46" i="4"/>
  <c r="T37" i="4"/>
  <c r="T28" i="4"/>
  <c r="T19" i="4"/>
  <c r="T10" i="4"/>
  <c r="T82" i="4"/>
  <c r="S73" i="4"/>
  <c r="S64" i="4"/>
  <c r="S55" i="4"/>
  <c r="S46" i="4"/>
  <c r="S37" i="4"/>
  <c r="S28" i="4"/>
  <c r="S19" i="4"/>
  <c r="S10" i="4"/>
  <c r="S82" i="4"/>
  <c r="R73" i="4"/>
  <c r="R64" i="4"/>
  <c r="R55" i="4"/>
  <c r="R46" i="4"/>
  <c r="R37" i="4"/>
  <c r="R28" i="4"/>
  <c r="R19" i="4"/>
  <c r="R10" i="4"/>
  <c r="R82" i="4"/>
  <c r="Q73" i="4"/>
  <c r="Q64" i="4"/>
  <c r="Q55" i="4"/>
  <c r="Q46" i="4"/>
  <c r="Q37" i="4"/>
  <c r="Q28" i="4"/>
  <c r="Q19" i="4"/>
  <c r="Q10" i="4"/>
  <c r="Q82" i="4"/>
  <c r="P73" i="4"/>
  <c r="P64" i="4"/>
  <c r="P55" i="4"/>
  <c r="P46" i="4"/>
  <c r="P37" i="4"/>
  <c r="P28" i="4"/>
  <c r="P19" i="4"/>
  <c r="P10" i="4"/>
  <c r="P82" i="4"/>
  <c r="O73" i="4"/>
  <c r="O64" i="4"/>
  <c r="O55" i="4"/>
  <c r="O46" i="4"/>
  <c r="O37" i="4"/>
  <c r="O28" i="4"/>
  <c r="O19" i="4"/>
  <c r="O10" i="4"/>
  <c r="O82" i="4"/>
  <c r="N73" i="4"/>
  <c r="N64" i="4"/>
  <c r="N55" i="4"/>
  <c r="N46" i="4"/>
  <c r="N37" i="4"/>
  <c r="N28" i="4"/>
  <c r="N19" i="4"/>
  <c r="N10" i="4"/>
  <c r="N82" i="4"/>
  <c r="M73" i="4"/>
  <c r="M64" i="4"/>
  <c r="M55" i="4"/>
  <c r="M46" i="4"/>
  <c r="M37" i="4"/>
  <c r="M28" i="4"/>
  <c r="M19" i="4"/>
  <c r="M10" i="4"/>
  <c r="M82" i="4"/>
  <c r="L73" i="4"/>
  <c r="L64" i="4"/>
  <c r="L55" i="4"/>
  <c r="L46" i="4"/>
  <c r="L37" i="4"/>
  <c r="L28" i="4"/>
  <c r="L19" i="4"/>
  <c r="L10" i="4"/>
  <c r="L82" i="4"/>
  <c r="K73" i="4"/>
  <c r="K64" i="4"/>
  <c r="K55" i="4"/>
  <c r="K46" i="4"/>
  <c r="K37" i="4"/>
  <c r="K28" i="4"/>
  <c r="K19" i="4"/>
  <c r="K10" i="4"/>
  <c r="K82" i="4"/>
  <c r="J73" i="4"/>
  <c r="J64" i="4"/>
  <c r="J55" i="4"/>
  <c r="J46" i="4"/>
  <c r="J37" i="4"/>
  <c r="J28" i="4"/>
  <c r="J19" i="4"/>
  <c r="J10" i="4"/>
  <c r="J82" i="4"/>
  <c r="I73" i="4"/>
  <c r="I64" i="4"/>
  <c r="I55" i="4"/>
  <c r="I46" i="4"/>
  <c r="I37" i="4"/>
  <c r="I28" i="4"/>
  <c r="I19" i="4"/>
  <c r="I10" i="4"/>
  <c r="I82" i="4"/>
  <c r="H73" i="4"/>
  <c r="H64" i="4"/>
  <c r="H55" i="4"/>
  <c r="H46" i="4"/>
  <c r="H37" i="4"/>
  <c r="H28" i="4"/>
  <c r="H19" i="4"/>
  <c r="H10" i="4"/>
  <c r="H82" i="4"/>
  <c r="G73" i="4"/>
  <c r="G64" i="4"/>
  <c r="G55" i="4"/>
  <c r="G46" i="4"/>
  <c r="G37" i="4"/>
  <c r="G28" i="4"/>
  <c r="G19" i="4"/>
  <c r="G10" i="4"/>
  <c r="G82" i="4"/>
  <c r="F73" i="4"/>
  <c r="F64" i="4"/>
  <c r="F55" i="4"/>
  <c r="F46" i="4"/>
  <c r="F37" i="4"/>
  <c r="F28" i="4"/>
  <c r="F19" i="4"/>
  <c r="F10" i="4"/>
  <c r="F82" i="4"/>
  <c r="E73" i="4"/>
  <c r="E64" i="4"/>
  <c r="E55" i="4"/>
  <c r="E46" i="4"/>
  <c r="E37" i="4"/>
  <c r="E28" i="4"/>
  <c r="E19" i="4"/>
  <c r="E10" i="4"/>
  <c r="E82" i="4"/>
  <c r="D73" i="4"/>
  <c r="D64" i="4"/>
  <c r="D55" i="4"/>
  <c r="D46" i="4"/>
  <c r="D37" i="4"/>
  <c r="D28" i="4"/>
  <c r="D19" i="4"/>
  <c r="D10" i="4"/>
  <c r="D82" i="4"/>
  <c r="C73" i="4"/>
  <c r="C64" i="4"/>
  <c r="C55" i="4"/>
  <c r="C46" i="4"/>
  <c r="C37" i="4"/>
  <c r="C28" i="4"/>
  <c r="C19" i="4"/>
  <c r="C10" i="4"/>
  <c r="C82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72" i="4"/>
  <c r="D63" i="4"/>
  <c r="D54" i="4"/>
  <c r="D45" i="4"/>
  <c r="D36" i="4"/>
  <c r="D27" i="4"/>
  <c r="D18" i="4"/>
  <c r="D9" i="4"/>
  <c r="D81" i="4"/>
  <c r="C72" i="4"/>
  <c r="C63" i="4"/>
  <c r="C54" i="4"/>
  <c r="C45" i="4"/>
  <c r="C36" i="4"/>
  <c r="C27" i="4"/>
  <c r="C18" i="4"/>
  <c r="C9" i="4"/>
  <c r="C81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71" i="4"/>
  <c r="D62" i="4"/>
  <c r="D53" i="4"/>
  <c r="D44" i="4"/>
  <c r="D35" i="4"/>
  <c r="D26" i="4"/>
  <c r="D17" i="4"/>
  <c r="D8" i="4"/>
  <c r="D80" i="4"/>
  <c r="C71" i="4"/>
  <c r="C62" i="4"/>
  <c r="C53" i="4"/>
  <c r="C44" i="4"/>
  <c r="C35" i="4"/>
  <c r="C26" i="4"/>
  <c r="C17" i="4"/>
  <c r="C8" i="4"/>
  <c r="C80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0" i="4"/>
  <c r="D61" i="4"/>
  <c r="D52" i="4"/>
  <c r="D43" i="4"/>
  <c r="D34" i="4"/>
  <c r="D25" i="4"/>
  <c r="D16" i="4"/>
  <c r="D7" i="4"/>
  <c r="D79" i="4"/>
  <c r="C70" i="4"/>
  <c r="C61" i="4"/>
  <c r="C52" i="4"/>
  <c r="C43" i="4"/>
  <c r="C34" i="4"/>
  <c r="C25" i="4"/>
  <c r="C16" i="4"/>
  <c r="C7" i="4"/>
  <c r="C79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69" i="4"/>
  <c r="D60" i="4"/>
  <c r="D51" i="4"/>
  <c r="D42" i="4"/>
  <c r="D33" i="4"/>
  <c r="D24" i="4"/>
  <c r="D15" i="4"/>
  <c r="D6" i="4"/>
  <c r="D78" i="4"/>
  <c r="C69" i="4"/>
  <c r="C60" i="4"/>
  <c r="C51" i="4"/>
  <c r="C42" i="4"/>
  <c r="C33" i="4"/>
  <c r="C24" i="4"/>
  <c r="C15" i="4"/>
  <c r="C6" i="4"/>
  <c r="C78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68" i="4"/>
  <c r="D59" i="4"/>
  <c r="D50" i="4"/>
  <c r="D41" i="4"/>
  <c r="D32" i="4"/>
  <c r="D23" i="4"/>
  <c r="D14" i="4"/>
  <c r="D5" i="4"/>
  <c r="D77" i="4"/>
  <c r="C68" i="4"/>
  <c r="C59" i="4"/>
  <c r="C50" i="4"/>
  <c r="C41" i="4"/>
  <c r="C32" i="4"/>
  <c r="C23" i="4"/>
  <c r="C14" i="4"/>
  <c r="C5" i="4"/>
  <c r="C77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67" i="4"/>
  <c r="D58" i="4"/>
  <c r="D49" i="4"/>
  <c r="D40" i="4"/>
  <c r="D31" i="4"/>
  <c r="D22" i="4"/>
  <c r="D13" i="4"/>
  <c r="D4" i="4"/>
  <c r="D76" i="4"/>
  <c r="C67" i="4"/>
  <c r="C58" i="4"/>
  <c r="C49" i="4"/>
  <c r="C40" i="4"/>
  <c r="C31" i="4"/>
  <c r="C22" i="4"/>
  <c r="C13" i="4"/>
  <c r="C4" i="4"/>
  <c r="C76" i="4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M33" i="1"/>
  <c r="M54" i="1"/>
  <c r="L33" i="1"/>
  <c r="L54" i="1"/>
  <c r="K54" i="1"/>
  <c r="J54" i="1"/>
  <c r="I54" i="1"/>
  <c r="H54" i="1"/>
  <c r="M16" i="1"/>
  <c r="M23" i="1"/>
  <c r="M30" i="1"/>
  <c r="M53" i="1"/>
  <c r="L16" i="1"/>
  <c r="L23" i="1"/>
  <c r="L30" i="1"/>
  <c r="L53" i="1"/>
  <c r="K53" i="1"/>
  <c r="J53" i="1"/>
  <c r="I53" i="1"/>
  <c r="H53" i="1"/>
  <c r="M10" i="1"/>
  <c r="M20" i="1"/>
  <c r="M27" i="1"/>
  <c r="M52" i="1"/>
  <c r="L10" i="1"/>
  <c r="L20" i="1"/>
  <c r="L27" i="1"/>
  <c r="L52" i="1"/>
  <c r="K52" i="1"/>
  <c r="J52" i="1"/>
  <c r="I52" i="1"/>
  <c r="H52" i="1"/>
  <c r="M51" i="1"/>
  <c r="L51" i="1"/>
  <c r="K51" i="1"/>
  <c r="J51" i="1"/>
  <c r="I51" i="1"/>
  <c r="H51" i="1"/>
  <c r="M32" i="1"/>
  <c r="M50" i="1"/>
  <c r="L32" i="1"/>
  <c r="L50" i="1"/>
  <c r="K50" i="1"/>
  <c r="J50" i="1"/>
  <c r="I50" i="1"/>
  <c r="H50" i="1"/>
  <c r="M13" i="1"/>
  <c r="M14" i="1"/>
  <c r="M15" i="1"/>
  <c r="M12" i="1"/>
  <c r="M22" i="1"/>
  <c r="M29" i="1"/>
  <c r="M49" i="1"/>
  <c r="L13" i="1"/>
  <c r="L14" i="1"/>
  <c r="L15" i="1"/>
  <c r="L12" i="1"/>
  <c r="L22" i="1"/>
  <c r="L29" i="1"/>
  <c r="L49" i="1"/>
  <c r="K12" i="1"/>
  <c r="K49" i="1"/>
  <c r="J12" i="1"/>
  <c r="J49" i="1"/>
  <c r="I12" i="1"/>
  <c r="I49" i="1"/>
  <c r="H12" i="1"/>
  <c r="H49" i="1"/>
  <c r="M9" i="1"/>
  <c r="M19" i="1"/>
  <c r="M26" i="1"/>
  <c r="M48" i="1"/>
  <c r="L9" i="1"/>
  <c r="L19" i="1"/>
  <c r="L26" i="1"/>
  <c r="L48" i="1"/>
  <c r="K48" i="1"/>
  <c r="J48" i="1"/>
  <c r="I48" i="1"/>
  <c r="H48" i="1"/>
  <c r="M47" i="1"/>
  <c r="L47" i="1"/>
  <c r="K47" i="1"/>
  <c r="J47" i="1"/>
  <c r="I47" i="1"/>
  <c r="H47" i="1"/>
  <c r="M46" i="1"/>
  <c r="L46" i="1"/>
  <c r="K46" i="1"/>
  <c r="J46" i="1"/>
  <c r="I46" i="1"/>
  <c r="H46" i="1"/>
  <c r="M45" i="1"/>
  <c r="L45" i="1"/>
  <c r="K45" i="1"/>
  <c r="J45" i="1"/>
  <c r="I45" i="1"/>
  <c r="H45" i="1"/>
  <c r="M44" i="1"/>
  <c r="L44" i="1"/>
  <c r="K44" i="1"/>
  <c r="J44" i="1"/>
  <c r="I44" i="1"/>
  <c r="H44" i="1"/>
  <c r="M43" i="1"/>
  <c r="L43" i="1"/>
  <c r="K43" i="1"/>
  <c r="J43" i="1"/>
  <c r="I43" i="1"/>
  <c r="H43" i="1"/>
  <c r="M42" i="1"/>
  <c r="L42" i="1"/>
  <c r="K42" i="1"/>
  <c r="J42" i="1"/>
  <c r="I42" i="1"/>
  <c r="H42" i="1"/>
  <c r="M41" i="1"/>
  <c r="L41" i="1"/>
  <c r="K41" i="1"/>
  <c r="J41" i="1"/>
  <c r="I41" i="1"/>
  <c r="H41" i="1"/>
  <c r="M40" i="1"/>
  <c r="L40" i="1"/>
  <c r="K40" i="1"/>
  <c r="J40" i="1"/>
  <c r="I40" i="1"/>
  <c r="H40" i="1"/>
  <c r="M39" i="1"/>
  <c r="L39" i="1"/>
  <c r="K39" i="1"/>
  <c r="J39" i="1"/>
  <c r="I39" i="1"/>
  <c r="H39" i="1"/>
  <c r="M38" i="1"/>
  <c r="L38" i="1"/>
  <c r="K38" i="1"/>
  <c r="J38" i="1"/>
  <c r="I38" i="1"/>
  <c r="H38" i="1"/>
  <c r="M37" i="1"/>
  <c r="L37" i="1"/>
  <c r="K37" i="1"/>
  <c r="J37" i="1"/>
  <c r="I37" i="1"/>
  <c r="H37" i="1"/>
  <c r="M36" i="1"/>
  <c r="L36" i="1"/>
  <c r="K36" i="1"/>
  <c r="J36" i="1"/>
  <c r="I36" i="1"/>
  <c r="H36" i="1"/>
  <c r="M35" i="1"/>
  <c r="L35" i="1"/>
  <c r="K35" i="1"/>
  <c r="J35" i="1"/>
  <c r="I35" i="1"/>
  <c r="H35" i="1"/>
  <c r="M31" i="1"/>
  <c r="L31" i="1"/>
  <c r="K31" i="1"/>
  <c r="J31" i="1"/>
  <c r="I31" i="1"/>
  <c r="H31" i="1"/>
  <c r="M28" i="1"/>
  <c r="L28" i="1"/>
  <c r="K28" i="1"/>
  <c r="J28" i="1"/>
  <c r="I28" i="1"/>
  <c r="H28" i="1"/>
  <c r="M25" i="1"/>
  <c r="L25" i="1"/>
  <c r="K25" i="1"/>
  <c r="J25" i="1"/>
  <c r="I25" i="1"/>
  <c r="H25" i="1"/>
  <c r="M24" i="1"/>
  <c r="L24" i="1"/>
  <c r="K24" i="1"/>
  <c r="J24" i="1"/>
  <c r="I24" i="1"/>
  <c r="H24" i="1"/>
  <c r="M21" i="1"/>
  <c r="L21" i="1"/>
  <c r="K21" i="1"/>
  <c r="J21" i="1"/>
  <c r="I21" i="1"/>
  <c r="H21" i="1"/>
  <c r="M18" i="1"/>
  <c r="L18" i="1"/>
  <c r="K18" i="1"/>
  <c r="J18" i="1"/>
  <c r="I18" i="1"/>
  <c r="H18" i="1"/>
  <c r="M17" i="1"/>
  <c r="L17" i="1"/>
  <c r="K17" i="1"/>
  <c r="J17" i="1"/>
  <c r="I17" i="1"/>
  <c r="H17" i="1"/>
  <c r="M11" i="1"/>
  <c r="L11" i="1"/>
  <c r="K11" i="1"/>
  <c r="J11" i="1"/>
  <c r="I11" i="1"/>
  <c r="H11" i="1"/>
  <c r="M8" i="1"/>
  <c r="L8" i="1"/>
  <c r="K8" i="1"/>
  <c r="J8" i="1"/>
  <c r="I8" i="1"/>
  <c r="H8" i="1"/>
  <c r="M7" i="1"/>
  <c r="L7" i="1"/>
  <c r="K7" i="1"/>
  <c r="J7" i="1"/>
  <c r="I7" i="1"/>
  <c r="H7" i="1"/>
  <c r="M6" i="1"/>
  <c r="L6" i="1"/>
  <c r="K6" i="1"/>
  <c r="J6" i="1"/>
  <c r="I6" i="1"/>
  <c r="H6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<sst xmlns="http://schemas.openxmlformats.org/spreadsheetml/2006/main" count="2559" uniqueCount="227">
  <si>
    <r>
      <rPr>
        <b/>
        <sz val="18"/>
        <color indexed="8"/>
        <rFont val="Times"/>
      </rPr>
      <t>II-1 Veřejné zdroje financování (v tis. Kč) (2016)</t>
    </r>
  </si>
  <si>
    <t>Název údaje</t>
  </si>
  <si>
    <t>č.ř.</t>
  </si>
  <si>
    <t>I. Běžné prostředky</t>
  </si>
  <si>
    <t>II. Kapitálové prostředky</t>
  </si>
  <si>
    <t>III. Celkem</t>
  </si>
  <si>
    <r>
      <rPr>
        <sz val="14"/>
        <color indexed="8"/>
        <rFont val="Times"/>
      </rPr>
      <t>poskytnuto (2)</t>
    </r>
  </si>
  <si>
    <t>použito</t>
  </si>
  <si>
    <t>poskytnuto</t>
  </si>
  <si>
    <r>
      <rPr>
        <b/>
        <sz val="14"/>
        <color indexed="8"/>
        <rFont val="Times"/>
      </rPr>
      <t>Prostředky z veřejných zdrojů (dotace a příspěvky) národní i zahraniční  (ř.2+ř.27)</t>
    </r>
  </si>
  <si>
    <r>
      <rPr>
        <sz val="14"/>
        <color indexed="8"/>
        <rFont val="Times"/>
      </rPr>
      <t xml:space="preserve"> v tom: </t>
    </r>
    <r>
      <rPr>
        <b/>
        <sz val="14"/>
        <color indexed="8"/>
        <rFont val="Times"/>
      </rPr>
      <t>1. prostředky plynoucí přes (z) veřejné rozpočty ČR   (ř.3+ř.13+ř.20)</t>
    </r>
  </si>
  <si>
    <t>v tom:</t>
  </si>
  <si>
    <r>
      <rPr>
        <sz val="14"/>
        <color indexed="8"/>
        <rFont val="Times"/>
      </rPr>
      <t>získané přes kapitolu MŠMT  (ř.4+ř.7)</t>
    </r>
  </si>
  <si>
    <t xml:space="preserve">v tom: </t>
  </si>
  <si>
    <r>
      <rPr>
        <sz val="14"/>
        <color indexed="8"/>
        <rFont val="Times"/>
      </rPr>
      <t>dotace na programy strukturálních fondů (3)  (ř.5+ř.6)</t>
    </r>
  </si>
  <si>
    <t>dotace spojené se vzdělávací činností</t>
  </si>
  <si>
    <t>dotace na VaV</t>
  </si>
  <si>
    <r>
      <rPr>
        <sz val="14"/>
        <color indexed="8"/>
        <rFont val="Times"/>
      </rPr>
      <t>dotace ostatní  (ř.8+ř.12)</t>
    </r>
  </si>
  <si>
    <r>
      <rPr>
        <sz val="14"/>
        <color indexed="8"/>
        <rFont val="Times"/>
      </rPr>
      <t>dotace spojené se vzdělávací činností  (ř.9+ř.10+ř.11)</t>
    </r>
  </si>
  <si>
    <t xml:space="preserve">       příspěvek</t>
  </si>
  <si>
    <t xml:space="preserve">       dotace spojené s programy reprodukce majetku</t>
  </si>
  <si>
    <t xml:space="preserve">       ostatní dotace</t>
  </si>
  <si>
    <r>
      <rPr>
        <sz val="14"/>
        <color indexed="8"/>
        <rFont val="Times"/>
      </rPr>
      <t>získané přes ostatní kapitoly státního rozpočtu  (ř.14+ř.17)</t>
    </r>
  </si>
  <si>
    <r>
      <rPr>
        <sz val="14"/>
        <color indexed="8"/>
        <rFont val="Times"/>
      </rPr>
      <t>dotace na operační programy EU  (ř.15+ř.16)</t>
    </r>
  </si>
  <si>
    <r>
      <rPr>
        <sz val="14"/>
        <color indexed="8"/>
        <rFont val="Times"/>
      </rPr>
      <t>dotace ostatní  (ř.18+ř.19)</t>
    </r>
  </si>
  <si>
    <r>
      <rPr>
        <sz val="14"/>
        <color indexed="8"/>
        <rFont val="Times"/>
      </rPr>
      <t>získané přes územní rozpočty  (ř.21+ř.24)</t>
    </r>
  </si>
  <si>
    <r>
      <rPr>
        <sz val="14"/>
        <color indexed="8"/>
        <rFont val="Times"/>
      </rPr>
      <t>dotace na operační programy EU  (ř.22+ř.23)</t>
    </r>
  </si>
  <si>
    <r>
      <rPr>
        <sz val="14"/>
        <color indexed="8"/>
        <rFont val="Times"/>
      </rPr>
      <t>dotace ostatní  (ř.25+ř.26)</t>
    </r>
  </si>
  <si>
    <r>
      <rPr>
        <sz val="14"/>
        <color indexed="8"/>
        <rFont val="Times"/>
      </rPr>
      <t xml:space="preserve">v tom: </t>
    </r>
    <r>
      <rPr>
        <b/>
        <sz val="14"/>
        <color indexed="8"/>
        <rFont val="Times"/>
      </rPr>
      <t xml:space="preserve">2. veřejné prostředky ze zahraničí </t>
    </r>
    <r>
      <rPr>
        <sz val="14"/>
        <color indexed="8"/>
        <rFont val="Times"/>
      </rPr>
      <t>(získané přímo VVŠ)  (ř.28+ř.29)</t>
    </r>
  </si>
  <si>
    <r>
      <rPr>
        <b/>
        <sz val="14"/>
        <color indexed="8"/>
        <rFont val="Times"/>
      </rPr>
      <t xml:space="preserve">SOUHRN 1 </t>
    </r>
    <r>
      <rPr>
        <sz val="14"/>
        <color indexed="8"/>
        <rFont val="Times"/>
      </rPr>
      <t>(4)  (ř.31+ř.36)</t>
    </r>
  </si>
  <si>
    <r>
      <rPr>
        <sz val="14"/>
        <color indexed="8"/>
        <rFont val="Times"/>
      </rPr>
      <t>dotace spojené se vzdělávací činností  (ř.32+ř.33+ř.34+ř.35)</t>
    </r>
  </si>
  <si>
    <r>
      <rPr>
        <sz val="14"/>
        <color indexed="8"/>
        <rFont val="Times"/>
      </rPr>
      <t>získané přes kapitolu MŠMT  (ř.5+ř.8)</t>
    </r>
  </si>
  <si>
    <r>
      <rPr>
        <sz val="14"/>
        <color indexed="8"/>
        <rFont val="Times"/>
      </rPr>
      <t>získané přes ostatní kapitoly státního rozpočtu  (ř.15+ř.18)</t>
    </r>
  </si>
  <si>
    <r>
      <rPr>
        <sz val="14"/>
        <color indexed="8"/>
        <rFont val="Times"/>
      </rPr>
      <t>získané přes územní rozpočty   (ř.22+ř.25)</t>
    </r>
  </si>
  <si>
    <r>
      <rPr>
        <sz val="14"/>
        <color indexed="8"/>
        <rFont val="Times"/>
      </rPr>
      <t>veřejné prostředky ze zahraničí (získané přímo VVŠ)  (ř.28)</t>
    </r>
  </si>
  <si>
    <r>
      <rPr>
        <sz val="14"/>
        <color indexed="8"/>
        <rFont val="Times"/>
      </rPr>
      <t>dotace na VaV  (ř.37+ř.38+ř.39+ř.40)</t>
    </r>
  </si>
  <si>
    <r>
      <rPr>
        <sz val="14"/>
        <color indexed="8"/>
        <rFont val="Times"/>
      </rPr>
      <t>získané přes kapitolu MŠMT  (ř.6+ř.12)</t>
    </r>
  </si>
  <si>
    <r>
      <rPr>
        <sz val="14"/>
        <color indexed="8"/>
        <rFont val="Times"/>
      </rPr>
      <t>získané přes ostatní kapitoly státního rozpočtu  (ř.16+ř.19)</t>
    </r>
  </si>
  <si>
    <r>
      <rPr>
        <sz val="14"/>
        <color indexed="8"/>
        <rFont val="Times"/>
      </rPr>
      <t>získané přes územní rozpočty (ř.23+ř.26)</t>
    </r>
  </si>
  <si>
    <r>
      <rPr>
        <sz val="14"/>
        <color indexed="8"/>
        <rFont val="Times"/>
      </rPr>
      <t>veřejné prostředky ze zahraničí (získané přímo VVŠ) (ř.29)</t>
    </r>
  </si>
  <si>
    <r>
      <rPr>
        <b/>
        <sz val="14"/>
        <color indexed="8"/>
        <rFont val="Times"/>
      </rPr>
      <t>SOUHRN 2  (ř.42+ř.46)</t>
    </r>
  </si>
  <si>
    <r>
      <rPr>
        <sz val="14"/>
        <color indexed="8"/>
        <rFont val="Times"/>
      </rPr>
      <t>dotace spojené se vzdělávací činností  (ř.43+ř.44+ř.45)</t>
    </r>
  </si>
  <si>
    <r>
      <rPr>
        <sz val="14"/>
        <color indexed="8"/>
        <rFont val="Times"/>
      </rPr>
      <t>dotace na programy strukturálních fondů (ř.5+ř.15+ř.22)</t>
    </r>
  </si>
  <si>
    <r>
      <rPr>
        <sz val="14"/>
        <color indexed="8"/>
        <rFont val="Times"/>
      </rPr>
      <t>dotace ostatní  (ř.8+ř.18+ř.25)</t>
    </r>
  </si>
  <si>
    <r>
      <rPr>
        <sz val="14"/>
        <color indexed="8"/>
        <rFont val="Times"/>
      </rPr>
      <t>dotace na VaV  (ř.47+ř.48+ř.49)</t>
    </r>
  </si>
  <si>
    <r>
      <rPr>
        <sz val="14"/>
        <color indexed="8"/>
        <rFont val="Times"/>
      </rPr>
      <t>dotace na programy strukturálních fondů  (ř.6+ř.16+ř.23)</t>
    </r>
  </si>
  <si>
    <r>
      <rPr>
        <sz val="14"/>
        <color indexed="8"/>
        <rFont val="Times"/>
      </rPr>
      <t>dotace ostatní  (ř.12+ř.19+ř.26)</t>
    </r>
  </si>
  <si>
    <r>
      <rPr>
        <sz val="14"/>
        <color indexed="8"/>
        <rFont val="Times"/>
      </rPr>
      <t>veřejné prostředky ze zahraničí (získané přímo VVŠ)   (ř.29)</t>
    </r>
  </si>
  <si>
    <r>
      <rPr>
        <sz val="14"/>
        <color indexed="8"/>
        <rFont val="Times"/>
      </rPr>
      <t>(1) Tato tabulka zahrnuje všechny veřejné zdroje vysoké školy, tedy včetně finančních prostředků souvisejících s hospodařením Kolejí a menz (KaM) a Vysokoškolských zemědělských a lesních statků (VZaLS).</t>
    </r>
  </si>
  <si>
    <r>
      <rPr>
        <sz val="14"/>
        <color indexed="8"/>
        <rFont val="Times"/>
      </rPr>
      <t xml:space="preserve">(2) Jedná se o finanční prostředky poskytnuté  vysoké škole rozhodnutím (sloupec 1, 3, 5) a použité na určitý účel v souladu s rozhodnutím (sloupec 2, 4, 6). 
</t>
    </r>
    <r>
      <rPr>
        <u/>
        <sz val="14"/>
        <color indexed="8"/>
        <rFont val="Times"/>
      </rPr>
      <t>Poskytnuto</t>
    </r>
    <r>
      <rPr>
        <sz val="14"/>
        <color indexed="8"/>
        <rFont val="Times"/>
      </rPr>
      <t xml:space="preserve">: jedná se o finanční prostředky, které vysoká škola v daném kalendářním roce získala na základě rozhodnutí. </t>
    </r>
    <r>
      <rPr>
        <u/>
        <sz val="14"/>
        <color indexed="8"/>
        <rFont val="Times"/>
      </rPr>
      <t>Použito</t>
    </r>
    <r>
      <rPr>
        <sz val="14"/>
        <color indexed="8"/>
        <rFont val="Times"/>
      </rPr>
      <t>: jedná se o finanční prostředky, které VŠ v daném kalendářním roce použila na účel v souladu s rozhodnutím.</t>
    </r>
  </si>
  <si>
    <r>
      <rPr>
        <sz val="14"/>
        <color indexed="8"/>
        <rFont val="Times"/>
      </rPr>
      <t>(3) Jedná se o veřejné prostředky na financování projektů strukturálních fondů, zahrnuje všechny veřejné prostředky (jak evropskou, tak českou část spolufinancování).</t>
    </r>
  </si>
  <si>
    <r>
      <rPr>
        <sz val="14"/>
        <color indexed="8"/>
        <rFont val="Times"/>
      </rPr>
      <t>(4) Část tabulky Souhrn 1 a Souhrn 2 slouží k třídění údajů uvedených v předchozích řádcích tabulky 5.</t>
    </r>
  </si>
  <si>
    <t>II-2a Přehled o kvalifikační struktuře pracovníků dle fakult - fyzické osoby (2016)</t>
  </si>
  <si>
    <t>Fakulta / Součást</t>
  </si>
  <si>
    <t>Profesoři</t>
  </si>
  <si>
    <t>Docenti</t>
  </si>
  <si>
    <t>Odborní asistenti</t>
  </si>
  <si>
    <t>Asistenti</t>
  </si>
  <si>
    <t>Lektoři</t>
  </si>
  <si>
    <t>Pedagogičtí pracovníci VaV</t>
  </si>
  <si>
    <t>Ostatní vědečtí pracovníci</t>
  </si>
  <si>
    <t>Ostatní pracovníci</t>
  </si>
  <si>
    <t>Celkem</t>
  </si>
  <si>
    <t>celkem</t>
  </si>
  <si>
    <t>ženy</t>
  </si>
  <si>
    <t>KTF</t>
  </si>
  <si>
    <t>ETF</t>
  </si>
  <si>
    <t>HTF</t>
  </si>
  <si>
    <t>PF</t>
  </si>
  <si>
    <t>1.LF</t>
  </si>
  <si>
    <t>2.LF</t>
  </si>
  <si>
    <t>3.LF</t>
  </si>
  <si>
    <t>LFP</t>
  </si>
  <si>
    <t>LFHK</t>
  </si>
  <si>
    <t>FaF</t>
  </si>
  <si>
    <t>FF</t>
  </si>
  <si>
    <t>PřF</t>
  </si>
  <si>
    <t>MFF</t>
  </si>
  <si>
    <t>PedF</t>
  </si>
  <si>
    <t>FSV</t>
  </si>
  <si>
    <t>FTVS</t>
  </si>
  <si>
    <t>FHS</t>
  </si>
  <si>
    <t xml:space="preserve">CERGE </t>
  </si>
  <si>
    <t xml:space="preserve">ÚJOP </t>
  </si>
  <si>
    <t>RUK</t>
  </si>
  <si>
    <t xml:space="preserve">SBZ </t>
  </si>
  <si>
    <t xml:space="preserve">KaM </t>
  </si>
  <si>
    <t xml:space="preserve">ArcS </t>
  </si>
  <si>
    <t>II-2b Přehled o kvalifikační struktuře pracovníků podle fakult - přepočtený počet (2016)</t>
  </si>
  <si>
    <t>Fakulta</t>
  </si>
  <si>
    <t>Akademičtí pracovníci</t>
  </si>
  <si>
    <t>Vědečtí pracovníci**</t>
  </si>
  <si>
    <t>Ostatní zaměstnanci***</t>
  </si>
  <si>
    <t>Celkem zaměstnanci</t>
  </si>
  <si>
    <t>Celkem akademičtí pracovníci</t>
  </si>
  <si>
    <t xml:space="preserve">Vědečtí, výzkumní a vývojoví pracovníci podílející se na pedagogické činnosti </t>
  </si>
  <si>
    <t xml:space="preserve">Počty žen na fakultě </t>
  </si>
  <si>
    <t>Počty žen na fakultě</t>
  </si>
  <si>
    <t>Ostatní pracoviště****</t>
  </si>
  <si>
    <t>Počty žen na ostatních pracovištích</t>
  </si>
  <si>
    <t>Celkem žen</t>
  </si>
  <si>
    <t>Pozn.: * = Přepočteným počtem k 31. 12. se rozumí počet pracovníků k 31. 12. přepočtený na plný pracovní úvazek.</t>
  </si>
  <si>
    <t>Pozn.: ** = Vědeckým pracovníkem se v tomto případě rozumí osoba, která není akademickým pracovníkem dle § 70 zákona č. 111/1998 Sb., o vysokých školách</t>
  </si>
  <si>
    <t>Pozn.: *** = Ostatními zaměstnanci se rozumí všichni další pracovníci, kteří se přímo nepodílejí na vzdělávání a výzkumu. Jedná se tedy zejména o administrativní, technické a jiné zaměstnance.</t>
  </si>
  <si>
    <t>Pozn.: **** = Jedná se o souhrnné číslo za ostatní pracoviště, nikoliv o nutnost vypisovat počty za každé pracoviště zvlášť.</t>
  </si>
  <si>
    <t>II-3 Přehled o věkové struktuře pracovníků (2016)</t>
  </si>
  <si>
    <t>Celkem UK</t>
  </si>
  <si>
    <t>CERGE</t>
  </si>
  <si>
    <t>ÚJOP</t>
  </si>
  <si>
    <t>SBZ</t>
  </si>
  <si>
    <t>KaM</t>
  </si>
  <si>
    <t>ArcS</t>
  </si>
  <si>
    <t>Ženy</t>
  </si>
  <si>
    <t>do 29 let</t>
  </si>
  <si>
    <t>30-39 let</t>
  </si>
  <si>
    <t>40-49 let</t>
  </si>
  <si>
    <t>50-59 let</t>
  </si>
  <si>
    <t>60-69 let</t>
  </si>
  <si>
    <t>nad 70 let</t>
  </si>
  <si>
    <t>VVVP*</t>
  </si>
  <si>
    <t xml:space="preserve"> </t>
  </si>
  <si>
    <t>* = Vědečtí, výzkumní a vývojoví pracovníci podílející se na pedagog. činnosti</t>
  </si>
  <si>
    <t>** = Vědeckým pracovníkem se v tomto případě rozumí osoba, která není akademickým pracovníkem dle § 70 zákona č. 111/1998 Sb., o vysokých školách.</t>
  </si>
  <si>
    <t>II-3 (6.2) Věková struktura akademických a vědeckých pracovníků (počty fyzických osob) (2016)</t>
  </si>
  <si>
    <t>Univerzita Karlova</t>
  </si>
  <si>
    <t>Vědečtí pracovníci*</t>
  </si>
  <si>
    <t>Vědečtí, výzkumní a vývojoví pracovníci podílející se na pedagog. činnosti</t>
  </si>
  <si>
    <t>Pozn.: * = Vědeckým pracovníkem se v tomto případě rozumí osoba, která není akademickým pracovníkem dle § 70 zákona č. 111/1998 Sb., o vysokých školách.</t>
  </si>
  <si>
    <t>II-4 Přehled o úvazcích pracovníků (2016)</t>
  </si>
  <si>
    <t>do 0,3</t>
  </si>
  <si>
    <t>0,31–0,5</t>
  </si>
  <si>
    <t>0,51–0,7</t>
  </si>
  <si>
    <t>0,71–1,0</t>
  </si>
  <si>
    <t>více než 1</t>
  </si>
  <si>
    <t>Celkem fyzický počet</t>
  </si>
  <si>
    <t>Vědečtí pracovníci</t>
  </si>
  <si>
    <t>Přepočtený počet</t>
  </si>
  <si>
    <t>II-4 (6.3) Počty akademických a vědeckých pracovníků podle rozsahu pracovních úvazků a nejvyšší dosažené kvalifikace
(počty fyzických osob) (2016)</t>
  </si>
  <si>
    <t>z toho ženy</t>
  </si>
  <si>
    <t>Prof.</t>
  </si>
  <si>
    <t>Doc.</t>
  </si>
  <si>
    <t>DrSc., CSc., Dr., Ph.D., Th.D.</t>
  </si>
  <si>
    <t>ostatní</t>
  </si>
  <si>
    <t>Rozsahy úvazků</t>
  </si>
  <si>
    <t>Ostatní pracoviště celkem</t>
  </si>
  <si>
    <t>UK celkem</t>
  </si>
  <si>
    <t>Pozn.: uvádí se pouze nejvyšší dosažený akademický titul</t>
  </si>
  <si>
    <t>Metodika: Počty akademických a vědeckých pracovníků podle rozsahu pracovních úvazků a nejvyšší dosažené kvalifikace (dle kvalifikace pouze u akademických pracovníků, viz tabulka). Nejen za fakulty, ale i za ostatní pracoviště dané VŠ celkem. Vykazují se fyzické osoby k 31. 12. (pouze osoby v pracovním poměru, tedy bez zahrnutí osob pracujících na DPP a DPČ), nikoliv úvazky. V případě, že má daný pracovník více úvazků na dané VŠ, tak rozhodný je pracovní poměr, který vznikl dříve.</t>
  </si>
  <si>
    <t>II-5 (6.4) Akademičtí a vědečtí pracovníci*
s cizím státním občanstvím  (počty fyzických osob) (2016)</t>
  </si>
  <si>
    <t>Ostatní pracoviště</t>
  </si>
  <si>
    <t>Pozn.: * = Osoby, které mají s vysokou školou uzavřený pracovněprávní vztah (vč. DPČ, mimo DPP).</t>
  </si>
  <si>
    <t>Pozn.: ** = Vědeckým pracovníkem se v tomto případě rozumí osoba, která není akademickým pracovníkem dle § 70 zákona č. 111/1998 Sb., o vysokých školách.</t>
  </si>
  <si>
    <t xml:space="preserve">Metodika: Počty akademických a vědeckých pracovníků s cizím státním občanstvím. Nejen za fakulty, ale i za ostatní pracoviště dané VŠ celkem. Vykazují se fyzické osoby od 1. 1. do 31. 12. daného roku, které mají s vysokou školou uzavřený pracovněprávní vztah (včetně DPČ, mimo DPP). </t>
  </si>
  <si>
    <t>II-5a Počet akademických pracovníků - cizinců (2016)</t>
  </si>
  <si>
    <t>Občanství</t>
  </si>
  <si>
    <t>DrSc., CSc.,
Dr., Ph.D.,
Th.D.</t>
  </si>
  <si>
    <t>Ostatní</t>
  </si>
  <si>
    <t>Slovenská republika</t>
  </si>
  <si>
    <t>Ruská federace</t>
  </si>
  <si>
    <t>Německo</t>
  </si>
  <si>
    <t>Ukrajina</t>
  </si>
  <si>
    <t>Spojené státy americké</t>
  </si>
  <si>
    <t>Spojené království Velké Británie a Severního Irska</t>
  </si>
  <si>
    <t>Itálie</t>
  </si>
  <si>
    <t>Francie</t>
  </si>
  <si>
    <t>Indie</t>
  </si>
  <si>
    <t>Polsko</t>
  </si>
  <si>
    <t>Španělsko</t>
  </si>
  <si>
    <t>Rakousko</t>
  </si>
  <si>
    <t>Čína</t>
  </si>
  <si>
    <t>Řecko</t>
  </si>
  <si>
    <t>Nizozemsko</t>
  </si>
  <si>
    <t>Írán</t>
  </si>
  <si>
    <t>Rumunsko</t>
  </si>
  <si>
    <t>Chorvatsko</t>
  </si>
  <si>
    <t>Srbsko</t>
  </si>
  <si>
    <t>Maďarsko</t>
  </si>
  <si>
    <t>Irsko</t>
  </si>
  <si>
    <t>Litva</t>
  </si>
  <si>
    <t>Belgie</t>
  </si>
  <si>
    <t>Bulharsko</t>
  </si>
  <si>
    <t>Kanada</t>
  </si>
  <si>
    <t>Vietnam</t>
  </si>
  <si>
    <t>Slovinsko</t>
  </si>
  <si>
    <t>Makedonie</t>
  </si>
  <si>
    <t>Arménie</t>
  </si>
  <si>
    <t>Chile</t>
  </si>
  <si>
    <t>Dánsko</t>
  </si>
  <si>
    <t>Gruzie</t>
  </si>
  <si>
    <t>Japonsko</t>
  </si>
  <si>
    <t>Kazachstán</t>
  </si>
  <si>
    <t>Korejská republika</t>
  </si>
  <si>
    <t>Mexiko</t>
  </si>
  <si>
    <t>Nepál</t>
  </si>
  <si>
    <t>Portugalsko</t>
  </si>
  <si>
    <t>Švédsko</t>
  </si>
  <si>
    <t>Švýcarsko</t>
  </si>
  <si>
    <t>Turecko</t>
  </si>
  <si>
    <t>Egypt</t>
  </si>
  <si>
    <t>Bahrajn</t>
  </si>
  <si>
    <t>Bosna a Hercegovina</t>
  </si>
  <si>
    <t>Botswana</t>
  </si>
  <si>
    <t>Brazílie</t>
  </si>
  <si>
    <t>Bělorusko</t>
  </si>
  <si>
    <t>Šrí Lanka</t>
  </si>
  <si>
    <t>Tchaj-wan</t>
  </si>
  <si>
    <t>Kolumbie</t>
  </si>
  <si>
    <t>Etiopie</t>
  </si>
  <si>
    <t>Estonsko</t>
  </si>
  <si>
    <t>Finsko</t>
  </si>
  <si>
    <t>Lotyšsko</t>
  </si>
  <si>
    <t>Nigérie</t>
  </si>
  <si>
    <t>Norsko</t>
  </si>
  <si>
    <t>Pákistán</t>
  </si>
  <si>
    <t>Peru</t>
  </si>
  <si>
    <t>Sýrie</t>
  </si>
  <si>
    <t>Uzbekistán</t>
  </si>
  <si>
    <t>II-6 (8.2) Odborníci* z aplikační sféry podílející se na výuce a na praxi v akreditovaných studijních programech (počty) (2016)</t>
  </si>
  <si>
    <t>Osoby mající pracovně právní vztah s vysokou školou nebo její součástí</t>
  </si>
  <si>
    <t>Osoby nemající pracovně právní vztah s vysokou školou nebo její součástí</t>
  </si>
  <si>
    <t>Počet osob podílejících se na výuce</t>
  </si>
  <si>
    <t>Počet osob podílejících se na vedení závěrečné práce</t>
  </si>
  <si>
    <t>Počet osob podílejících se na praxi</t>
  </si>
  <si>
    <t>Počet osob podílejících se na praxi***</t>
  </si>
  <si>
    <t>Pozn.: * = Odborníci z aplikační sféry podílející se alespoň z jedné třetiny časového rozvrhu na výuce alespoň jednoho kurzu nebo jsou vedoucími závěrečné práce studenta. Pokud daný pracovník je kmenovým zaměstnancem dané VŠ/fakulty, měl by mít minimálně stejně velký úvazek i mimo VŠ/fakultu.</t>
  </si>
  <si>
    <t>Pozn.: *** = Jedná se o osoby mající přímou zodpovědnost za výkon odborné praxe studenta.</t>
  </si>
  <si>
    <t>Metodika: Počty odborníků z aplikační sféry podílejících se na výuce v akreditovaných studijních programech. Odděleně se vykazují počty odborníků z aplikační sféry věnujících se studentům v rámci výuky na VŠ (např. lektoři v rámci kontaktní výuky na seminářích, přednáškách), počty odborníků z aplikační sféry participujících na vedení závěrečné práce a počty odborníků z aplikační sféry, věnujících se studentům na odborných praxích. Tito odborníci se dále člení na ty, kteří mají s vysokou školou (nebo její součástí) pracovně právní vztah či nikoliv (včetně DPČ a DPP).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</si>
</sst>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0"/>
      <color indexed="8"/>
      <name val="Helvetica"/>
    </font>
    <font>
      <sz val="11"/>
      <color indexed="8"/>
      <name val="Calibri"/>
    </font>
    <font>
      <b/>
      <sz val="18"/>
      <color indexed="8"/>
      <name val="Times"/>
    </font>
    <font>
      <sz val="14"/>
      <color indexed="8"/>
      <name val="Times"/>
    </font>
    <font>
      <sz val="14"/>
      <color indexed="8"/>
      <name val="Calibri"/>
    </font>
    <font>
      <b/>
      <sz val="14"/>
      <color indexed="8"/>
      <name val="Times"/>
    </font>
    <font>
      <b/>
      <sz val="10"/>
      <color indexed="8"/>
      <name val="Calibri"/>
    </font>
    <font>
      <sz val="10"/>
      <color indexed="8"/>
      <name val="Calibri"/>
    </font>
    <font>
      <u/>
      <sz val="14"/>
      <color indexed="8"/>
      <name val="Times"/>
    </font>
    <font>
      <b/>
      <sz val="8"/>
      <color indexed="8"/>
      <name val="Tahoma"/>
    </font>
    <font>
      <b/>
      <i/>
      <sz val="14"/>
      <color indexed="8"/>
      <name val="Times"/>
    </font>
    <font>
      <i/>
      <sz val="14"/>
      <color indexed="8"/>
      <name val="Times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5"/>
        <bgColor auto="1"/>
      </patternFill>
    </fill>
  </fills>
  <borders count="1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4"/>
      </bottom>
      <diagonal/>
    </border>
    <border>
      <left/>
      <right/>
      <top style="medium">
        <color indexed="8"/>
      </top>
      <bottom style="thin">
        <color indexed="14"/>
      </bottom>
      <diagonal/>
    </border>
    <border>
      <left/>
      <right style="medium">
        <color indexed="8"/>
      </right>
      <top style="medium">
        <color indexed="8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5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5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5"/>
      </bottom>
      <diagonal/>
    </border>
    <border>
      <left style="medium">
        <color indexed="8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thin">
        <color indexed="15"/>
      </top>
      <bottom style="thin">
        <color indexed="15"/>
      </bottom>
      <diagonal/>
    </border>
    <border>
      <left style="medium">
        <color indexed="8"/>
      </left>
      <right style="thin"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8"/>
      </left>
      <right style="medium">
        <color indexed="8"/>
      </right>
      <top style="thin">
        <color indexed="15"/>
      </top>
      <bottom style="thin">
        <color indexed="15"/>
      </bottom>
      <diagonal/>
    </border>
    <border>
      <left/>
      <right style="thin">
        <color indexed="10"/>
      </right>
      <top style="thin">
        <color indexed="14"/>
      </top>
      <bottom style="thin">
        <color indexed="14"/>
      </bottom>
      <diagonal/>
    </border>
    <border>
      <left style="thin">
        <color indexed="10"/>
      </left>
      <right/>
      <top style="thin">
        <color indexed="14"/>
      </top>
      <bottom style="thin">
        <color indexed="14"/>
      </bottom>
      <diagonal/>
    </border>
    <border>
      <left style="thin">
        <color indexed="10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/>
      <top style="thin">
        <color indexed="14"/>
      </top>
      <bottom style="medium">
        <color indexed="8"/>
      </bottom>
      <diagonal/>
    </border>
    <border>
      <left/>
      <right/>
      <top style="thin">
        <color indexed="14"/>
      </top>
      <bottom style="medium">
        <color indexed="8"/>
      </bottom>
      <diagonal/>
    </border>
    <border>
      <left/>
      <right style="thin">
        <color indexed="10"/>
      </right>
      <top style="thin">
        <color indexed="14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5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5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5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14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 style="medium">
        <color indexed="8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thin">
        <color indexed="9"/>
      </top>
      <bottom style="thin">
        <color indexed="22"/>
      </bottom>
      <diagonal/>
    </border>
    <border>
      <left style="medium">
        <color indexed="8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medium">
        <color indexed="8"/>
      </left>
      <right style="thin">
        <color indexed="9"/>
      </right>
      <top style="thin">
        <color indexed="22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21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21"/>
      </bottom>
      <diagonal/>
    </border>
    <border>
      <left style="medium">
        <color indexed="8"/>
      </left>
      <right/>
      <top style="thin">
        <color indexed="21"/>
      </top>
      <bottom style="thin">
        <color indexed="8"/>
      </bottom>
      <diagonal/>
    </border>
    <border>
      <left/>
      <right/>
      <top style="thin">
        <color indexed="21"/>
      </top>
      <bottom style="thin">
        <color indexed="8"/>
      </bottom>
      <diagonal/>
    </border>
    <border>
      <left/>
      <right style="medium">
        <color indexed="8"/>
      </right>
      <top style="thin">
        <color indexed="21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medium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medium">
        <color indexed="8"/>
      </left>
      <right style="thin">
        <color indexed="24"/>
      </right>
      <top style="medium">
        <color indexed="8"/>
      </top>
      <bottom style="thin">
        <color indexed="8"/>
      </bottom>
      <diagonal/>
    </border>
    <border>
      <left style="thin">
        <color indexed="24"/>
      </left>
      <right style="thin">
        <color indexed="24"/>
      </right>
      <top style="medium">
        <color indexed="8"/>
      </top>
      <bottom style="thin">
        <color indexed="8"/>
      </bottom>
      <diagonal/>
    </border>
    <border>
      <left style="thin">
        <color indexed="24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24"/>
      </right>
      <top style="thin">
        <color indexed="8"/>
      </top>
      <bottom style="thin">
        <color indexed="24"/>
      </bottom>
      <diagonal/>
    </border>
    <border>
      <left style="thin">
        <color indexed="24"/>
      </left>
      <right style="thin">
        <color indexed="9"/>
      </right>
      <top style="thin">
        <color indexed="8"/>
      </top>
      <bottom style="thin">
        <color indexed="24"/>
      </bottom>
      <diagonal/>
    </border>
    <border>
      <left style="thin">
        <color indexed="9"/>
      </left>
      <right style="thin">
        <color indexed="24"/>
      </right>
      <top style="thin">
        <color indexed="8"/>
      </top>
      <bottom style="thin">
        <color indexed="9"/>
      </bottom>
      <diagonal/>
    </border>
    <border>
      <left style="thin">
        <color indexed="24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24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24"/>
      </right>
      <top style="thin">
        <color indexed="24"/>
      </top>
      <bottom style="thin">
        <color indexed="8"/>
      </bottom>
      <diagonal/>
    </border>
    <border>
      <left style="thin">
        <color indexed="24"/>
      </left>
      <right style="thin">
        <color indexed="9"/>
      </right>
      <top style="thin">
        <color indexed="24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24"/>
      </bottom>
      <diagonal/>
    </border>
    <border>
      <left style="medium">
        <color indexed="8"/>
      </left>
      <right style="thin">
        <color indexed="9"/>
      </right>
      <top style="thin">
        <color indexed="24"/>
      </top>
      <bottom style="thin">
        <color indexed="24"/>
      </bottom>
      <diagonal/>
    </border>
    <border>
      <left style="medium">
        <color indexed="8"/>
      </left>
      <right style="thin">
        <color indexed="9"/>
      </right>
      <top style="thin">
        <color indexed="24"/>
      </top>
      <bottom style="thin">
        <color indexed="9"/>
      </bottom>
      <diagonal/>
    </border>
    <border>
      <left style="medium">
        <color indexed="8"/>
      </left>
      <right style="thin">
        <color indexed="24"/>
      </right>
      <top style="thin">
        <color indexed="9"/>
      </top>
      <bottom style="thin">
        <color indexed="9"/>
      </bottom>
      <diagonal/>
    </border>
    <border>
      <left style="thin">
        <color indexed="2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24"/>
      </right>
      <top style="thin">
        <color indexed="9"/>
      </top>
      <bottom style="medium">
        <color indexed="8"/>
      </bottom>
      <diagonal/>
    </border>
    <border>
      <left style="thin">
        <color indexed="24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9"/>
      </left>
      <right style="thin">
        <color indexed="21"/>
      </right>
      <top style="thin">
        <color indexed="8"/>
      </top>
      <bottom style="thin">
        <color indexed="9"/>
      </bottom>
      <diagonal/>
    </border>
    <border>
      <left style="thin">
        <color indexed="21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9"/>
      </top>
      <bottom style="thin">
        <color indexed="9"/>
      </bottom>
      <diagonal/>
    </border>
    <border>
      <left style="thin">
        <color indexed="2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9"/>
      </top>
      <bottom style="thin">
        <color indexed="8"/>
      </bottom>
      <diagonal/>
    </border>
    <border>
      <left style="thin">
        <color indexed="21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4" xfId="0" applyNumberFormat="1" applyFont="1" applyFill="1" applyBorder="1" applyAlignment="1">
      <alignment horizontal="center" vertical="center" wrapText="1"/>
    </xf>
    <xf numFmtId="3" fontId="3" fillId="6" borderId="25" xfId="0" applyNumberFormat="1" applyFont="1" applyFill="1" applyBorder="1" applyAlignment="1">
      <alignment horizontal="right" vertical="center"/>
    </xf>
    <xf numFmtId="3" fontId="3" fillId="6" borderId="26" xfId="0" applyNumberFormat="1" applyFont="1" applyFill="1" applyBorder="1" applyAlignment="1">
      <alignment horizontal="right" vertical="center"/>
    </xf>
    <xf numFmtId="0" fontId="3" fillId="3" borderId="27" xfId="0" applyNumberFormat="1" applyFont="1" applyFill="1" applyBorder="1" applyAlignment="1">
      <alignment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3" fontId="3" fillId="7" borderId="31" xfId="0" applyNumberFormat="1" applyFont="1" applyFill="1" applyBorder="1" applyAlignment="1">
      <alignment horizontal="right" vertical="center"/>
    </xf>
    <xf numFmtId="3" fontId="3" fillId="7" borderId="32" xfId="0" applyNumberFormat="1" applyFont="1" applyFill="1" applyBorder="1" applyAlignment="1">
      <alignment horizontal="right" vertical="center"/>
    </xf>
    <xf numFmtId="0" fontId="3" fillId="3" borderId="28" xfId="0" applyNumberFormat="1" applyFont="1" applyFill="1" applyBorder="1" applyAlignment="1">
      <alignment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3" fontId="3" fillId="8" borderId="31" xfId="0" applyNumberFormat="1" applyFont="1" applyFill="1" applyBorder="1" applyAlignment="1">
      <alignment horizontal="right" vertical="center"/>
    </xf>
    <xf numFmtId="3" fontId="3" fillId="8" borderId="32" xfId="0" applyNumberFormat="1" applyFont="1" applyFill="1" applyBorder="1" applyAlignment="1">
      <alignment horizontal="right" vertical="center"/>
    </xf>
    <xf numFmtId="49" fontId="3" fillId="3" borderId="28" xfId="0" applyNumberFormat="1" applyFont="1" applyFill="1" applyBorder="1" applyAlignment="1">
      <alignment vertical="center" wrapText="1"/>
    </xf>
    <xf numFmtId="3" fontId="3" fillId="0" borderId="31" xfId="0" applyNumberFormat="1" applyFont="1" applyBorder="1" applyAlignment="1">
      <alignment horizontal="right" vertical="center"/>
    </xf>
    <xf numFmtId="3" fontId="3" fillId="0" borderId="32" xfId="0" applyNumberFormat="1" applyFont="1" applyBorder="1" applyAlignment="1">
      <alignment horizontal="right" vertical="center"/>
    </xf>
    <xf numFmtId="49" fontId="3" fillId="3" borderId="29" xfId="0" applyNumberFormat="1" applyFont="1" applyFill="1" applyBorder="1" applyAlignment="1">
      <alignment vertical="center" wrapText="1"/>
    </xf>
    <xf numFmtId="0" fontId="3" fillId="3" borderId="28" xfId="0" applyNumberFormat="1" applyFont="1" applyFill="1" applyBorder="1" applyAlignment="1">
      <alignment horizontal="right" vertical="center" wrapText="1"/>
    </xf>
    <xf numFmtId="3" fontId="3" fillId="4" borderId="31" xfId="0" applyNumberFormat="1" applyFont="1" applyFill="1" applyBorder="1" applyAlignment="1">
      <alignment horizontal="right" vertical="center"/>
    </xf>
    <xf numFmtId="3" fontId="3" fillId="4" borderId="32" xfId="0" applyNumberFormat="1" applyFont="1" applyFill="1" applyBorder="1" applyAlignment="1">
      <alignment horizontal="right" vertical="center"/>
    </xf>
    <xf numFmtId="0" fontId="3" fillId="3" borderId="36" xfId="0" applyNumberFormat="1" applyFont="1" applyFill="1" applyBorder="1" applyAlignment="1">
      <alignment vertical="center" wrapText="1"/>
    </xf>
    <xf numFmtId="0" fontId="3" fillId="3" borderId="37" xfId="0" applyNumberFormat="1" applyFont="1" applyFill="1" applyBorder="1" applyAlignment="1">
      <alignment vertical="center" wrapText="1"/>
    </xf>
    <xf numFmtId="0" fontId="3" fillId="3" borderId="40" xfId="0" applyNumberFormat="1" applyFont="1" applyFill="1" applyBorder="1" applyAlignment="1">
      <alignment horizontal="center" vertical="center" wrapText="1"/>
    </xf>
    <xf numFmtId="3" fontId="3" fillId="4" borderId="41" xfId="0" applyNumberFormat="1" applyFont="1" applyFill="1" applyBorder="1" applyAlignment="1">
      <alignment horizontal="right" vertical="center"/>
    </xf>
    <xf numFmtId="3" fontId="3" fillId="4" borderId="42" xfId="0" applyNumberFormat="1" applyFont="1" applyFill="1" applyBorder="1" applyAlignment="1">
      <alignment horizontal="right" vertical="center"/>
    </xf>
    <xf numFmtId="0" fontId="3" fillId="4" borderId="43" xfId="0" applyNumberFormat="1" applyFont="1" applyFill="1" applyBorder="1" applyAlignment="1">
      <alignment wrapText="1"/>
    </xf>
    <xf numFmtId="0" fontId="3" fillId="4" borderId="44" xfId="0" applyNumberFormat="1" applyFont="1" applyFill="1" applyBorder="1" applyAlignment="1">
      <alignment wrapText="1"/>
    </xf>
    <xf numFmtId="3" fontId="3" fillId="4" borderId="44" xfId="0" applyNumberFormat="1" applyFont="1" applyFill="1" applyBorder="1" applyAlignment="1">
      <alignment horizontal="right" wrapText="1"/>
    </xf>
    <xf numFmtId="0" fontId="3" fillId="3" borderId="28" xfId="0" applyNumberFormat="1" applyFont="1" applyFill="1" applyBorder="1" applyAlignment="1">
      <alignment horizontal="left" vertical="center" wrapText="1"/>
    </xf>
    <xf numFmtId="3" fontId="3" fillId="6" borderId="31" xfId="0" applyNumberFormat="1" applyFont="1" applyFill="1" applyBorder="1" applyAlignment="1">
      <alignment horizontal="right" vertical="center"/>
    </xf>
    <xf numFmtId="3" fontId="3" fillId="6" borderId="32" xfId="0" applyNumberFormat="1" applyFont="1" applyFill="1" applyBorder="1" applyAlignment="1">
      <alignment horizontal="right" vertical="center"/>
    </xf>
    <xf numFmtId="3" fontId="3" fillId="0" borderId="41" xfId="0" applyNumberFormat="1" applyFont="1" applyBorder="1" applyAlignment="1">
      <alignment horizontal="right" vertical="center"/>
    </xf>
    <xf numFmtId="3" fontId="3" fillId="0" borderId="42" xfId="0" applyNumberFormat="1" applyFont="1" applyBorder="1" applyAlignment="1">
      <alignment horizontal="right" vertical="center"/>
    </xf>
    <xf numFmtId="0" fontId="3" fillId="4" borderId="46" xfId="0" applyNumberFormat="1" applyFont="1" applyFill="1" applyBorder="1" applyAlignment="1">
      <alignment vertical="center" wrapText="1"/>
    </xf>
    <xf numFmtId="0" fontId="3" fillId="4" borderId="47" xfId="0" applyNumberFormat="1" applyFont="1" applyFill="1" applyBorder="1" applyAlignment="1">
      <alignment vertical="center" wrapText="1"/>
    </xf>
    <xf numFmtId="0" fontId="3" fillId="4" borderId="4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49" fontId="5" fillId="3" borderId="53" xfId="0" applyNumberFormat="1" applyFont="1" applyFill="1" applyBorder="1" applyAlignment="1">
      <alignment horizontal="left" vertical="center" wrapText="1"/>
    </xf>
    <xf numFmtId="49" fontId="5" fillId="3" borderId="54" xfId="0" applyNumberFormat="1" applyFont="1" applyFill="1" applyBorder="1" applyAlignment="1">
      <alignment horizontal="center" vertical="center" wrapText="1"/>
    </xf>
    <xf numFmtId="49" fontId="5" fillId="3" borderId="57" xfId="0" applyNumberFormat="1" applyFont="1" applyFill="1" applyBorder="1" applyAlignment="1">
      <alignment horizontal="center" vertical="center" wrapText="1"/>
    </xf>
    <xf numFmtId="49" fontId="5" fillId="3" borderId="58" xfId="0" applyNumberFormat="1" applyFont="1" applyFill="1" applyBorder="1" applyAlignment="1">
      <alignment horizontal="center" vertical="center" wrapText="1"/>
    </xf>
    <xf numFmtId="3" fontId="3" fillId="4" borderId="54" xfId="0" applyNumberFormat="1" applyFont="1" applyFill="1" applyBorder="1" applyAlignment="1">
      <alignment horizontal="right" vertical="center" wrapText="1"/>
    </xf>
    <xf numFmtId="3" fontId="3" fillId="9" borderId="54" xfId="0" applyNumberFormat="1" applyFont="1" applyFill="1" applyBorder="1" applyAlignment="1">
      <alignment horizontal="right" vertical="center" wrapText="1"/>
    </xf>
    <xf numFmtId="3" fontId="3" fillId="9" borderId="55" xfId="0" applyNumberFormat="1" applyFont="1" applyFill="1" applyBorder="1" applyAlignment="1">
      <alignment horizontal="right" vertical="center" wrapText="1"/>
    </xf>
    <xf numFmtId="49" fontId="5" fillId="3" borderId="59" xfId="0" applyNumberFormat="1" applyFont="1" applyFill="1" applyBorder="1" applyAlignment="1">
      <alignment horizontal="left" vertical="center" wrapText="1"/>
    </xf>
    <xf numFmtId="3" fontId="3" fillId="4" borderId="60" xfId="0" applyNumberFormat="1" applyFont="1" applyFill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9" borderId="60" xfId="0" applyNumberFormat="1" applyFont="1" applyFill="1" applyBorder="1" applyAlignment="1">
      <alignment horizontal="right" vertical="center" wrapText="1"/>
    </xf>
    <xf numFmtId="3" fontId="3" fillId="9" borderId="61" xfId="0" applyNumberFormat="1" applyFont="1" applyFill="1" applyBorder="1" applyAlignment="1">
      <alignment horizontal="right" vertical="center" wrapText="1"/>
    </xf>
    <xf numFmtId="49" fontId="5" fillId="3" borderId="59" xfId="0" applyNumberFormat="1" applyFont="1" applyFill="1" applyBorder="1" applyAlignment="1">
      <alignment horizontal="left" vertical="top" wrapText="1"/>
    </xf>
    <xf numFmtId="49" fontId="5" fillId="3" borderId="62" xfId="0" applyNumberFormat="1" applyFont="1" applyFill="1" applyBorder="1" applyAlignment="1">
      <alignment horizontal="left" vertical="top" wrapText="1"/>
    </xf>
    <xf numFmtId="3" fontId="3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0" fontId="0" fillId="0" borderId="0" xfId="0" applyNumberFormat="1" applyFont="1" applyAlignment="1">
      <alignment vertical="top" wrapText="1"/>
    </xf>
    <xf numFmtId="3" fontId="3" fillId="9" borderId="54" xfId="0" applyNumberFormat="1" applyFont="1" applyFill="1" applyBorder="1" applyAlignment="1">
      <alignment vertical="center" wrapText="1"/>
    </xf>
    <xf numFmtId="3" fontId="3" fillId="9" borderId="55" xfId="0" applyNumberFormat="1" applyFont="1" applyFill="1" applyBorder="1" applyAlignment="1">
      <alignment vertical="center" wrapText="1"/>
    </xf>
    <xf numFmtId="49" fontId="3" fillId="3" borderId="59" xfId="0" applyNumberFormat="1" applyFont="1" applyFill="1" applyBorder="1" applyAlignment="1">
      <alignment horizontal="left" vertical="center" wrapText="1"/>
    </xf>
    <xf numFmtId="3" fontId="3" fillId="0" borderId="60" xfId="0" applyNumberFormat="1" applyFont="1" applyBorder="1" applyAlignment="1">
      <alignment vertical="center" wrapText="1"/>
    </xf>
    <xf numFmtId="3" fontId="3" fillId="0" borderId="61" xfId="0" applyNumberFormat="1" applyFont="1" applyBorder="1" applyAlignment="1">
      <alignment vertical="center" wrapText="1"/>
    </xf>
    <xf numFmtId="3" fontId="3" fillId="9" borderId="60" xfId="0" applyNumberFormat="1" applyFont="1" applyFill="1" applyBorder="1" applyAlignment="1">
      <alignment vertical="center" wrapText="1"/>
    </xf>
    <xf numFmtId="3" fontId="3" fillId="9" borderId="61" xfId="0" applyNumberFormat="1" applyFont="1" applyFill="1" applyBorder="1" applyAlignment="1">
      <alignment vertical="center" wrapText="1"/>
    </xf>
    <xf numFmtId="164" fontId="3" fillId="9" borderId="60" xfId="0" applyNumberFormat="1" applyFont="1" applyFill="1" applyBorder="1" applyAlignment="1">
      <alignment horizontal="right" vertical="center" wrapText="1"/>
    </xf>
    <xf numFmtId="164" fontId="3" fillId="0" borderId="60" xfId="0" applyNumberFormat="1" applyFont="1" applyBorder="1" applyAlignment="1">
      <alignment horizontal="right" vertical="center" wrapText="1"/>
    </xf>
    <xf numFmtId="164" fontId="3" fillId="9" borderId="60" xfId="0" applyNumberFormat="1" applyFont="1" applyFill="1" applyBorder="1" applyAlignment="1">
      <alignment vertical="center" wrapText="1"/>
    </xf>
    <xf numFmtId="49" fontId="3" fillId="3" borderId="62" xfId="0" applyNumberFormat="1" applyFont="1" applyFill="1" applyBorder="1" applyAlignment="1">
      <alignment horizontal="left" vertical="center" wrapText="1"/>
    </xf>
    <xf numFmtId="164" fontId="3" fillId="0" borderId="63" xfId="0" applyNumberFormat="1" applyFont="1" applyBorder="1" applyAlignment="1">
      <alignment vertical="center" wrapText="1"/>
    </xf>
    <xf numFmtId="3" fontId="3" fillId="0" borderId="64" xfId="0" applyNumberFormat="1" applyFont="1" applyBorder="1" applyAlignment="1">
      <alignment vertical="center" wrapText="1"/>
    </xf>
    <xf numFmtId="0" fontId="3" fillId="4" borderId="65" xfId="0" applyNumberFormat="1" applyFont="1" applyFill="1" applyBorder="1" applyAlignment="1">
      <alignment vertical="center" wrapText="1"/>
    </xf>
    <xf numFmtId="0" fontId="3" fillId="4" borderId="66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3" fontId="5" fillId="3" borderId="54" xfId="0" applyNumberFormat="1" applyFont="1" applyFill="1" applyBorder="1" applyAlignment="1">
      <alignment horizontal="center" vertical="top" wrapText="1"/>
    </xf>
    <xf numFmtId="49" fontId="5" fillId="3" borderId="56" xfId="0" applyNumberFormat="1" applyFont="1" applyFill="1" applyBorder="1" applyAlignment="1">
      <alignment horizontal="left" vertical="center" wrapText="1"/>
    </xf>
    <xf numFmtId="3" fontId="3" fillId="3" borderId="57" xfId="0" applyNumberFormat="1" applyFont="1" applyFill="1" applyBorder="1" applyAlignment="1">
      <alignment horizontal="center" vertical="center" wrapText="1"/>
    </xf>
    <xf numFmtId="3" fontId="5" fillId="9" borderId="54" xfId="0" applyNumberFormat="1" applyFont="1" applyFill="1" applyBorder="1" applyAlignment="1">
      <alignment horizontal="right" vertical="center" wrapText="1"/>
    </xf>
    <xf numFmtId="49" fontId="5" fillId="3" borderId="60" xfId="0" applyNumberFormat="1" applyFont="1" applyFill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9" borderId="60" xfId="0" applyNumberFormat="1" applyFont="1" applyFill="1" applyBorder="1" applyAlignment="1">
      <alignment horizontal="right" vertical="center" wrapText="1"/>
    </xf>
    <xf numFmtId="3" fontId="5" fillId="9" borderId="61" xfId="0" applyNumberFormat="1" applyFont="1" applyFill="1" applyBorder="1" applyAlignment="1">
      <alignment horizontal="right" vertical="center" wrapText="1"/>
    </xf>
    <xf numFmtId="0" fontId="3" fillId="4" borderId="67" xfId="0" applyNumberFormat="1" applyFont="1" applyFill="1" applyBorder="1" applyAlignment="1">
      <alignment horizontal="left" vertical="center" wrapText="1"/>
    </xf>
    <xf numFmtId="3" fontId="3" fillId="4" borderId="68" xfId="0" applyNumberFormat="1" applyFont="1" applyFill="1" applyBorder="1" applyAlignment="1">
      <alignment horizontal="center" vertical="center" wrapText="1"/>
    </xf>
    <xf numFmtId="3" fontId="3" fillId="4" borderId="68" xfId="0" applyNumberFormat="1" applyFont="1" applyFill="1" applyBorder="1" applyAlignment="1">
      <alignment horizontal="right" vertical="center" wrapText="1"/>
    </xf>
    <xf numFmtId="3" fontId="3" fillId="4" borderId="68" xfId="0" applyNumberFormat="1" applyFont="1" applyFill="1" applyBorder="1" applyAlignment="1">
      <alignment horizontal="right" vertical="top" wrapText="1"/>
    </xf>
    <xf numFmtId="3" fontId="3" fillId="4" borderId="69" xfId="0" applyNumberFormat="1" applyFont="1" applyFill="1" applyBorder="1" applyAlignment="1">
      <alignment horizontal="right" vertical="top" wrapText="1"/>
    </xf>
    <xf numFmtId="3" fontId="3" fillId="3" borderId="60" xfId="0" applyNumberFormat="1" applyFont="1" applyFill="1" applyBorder="1" applyAlignment="1">
      <alignment horizontal="center" vertical="center" wrapText="1"/>
    </xf>
    <xf numFmtId="49" fontId="5" fillId="3" borderId="61" xfId="0" applyNumberFormat="1" applyFont="1" applyFill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/>
    <xf numFmtId="3" fontId="3" fillId="0" borderId="61" xfId="0" applyNumberFormat="1" applyFont="1" applyBorder="1" applyAlignment="1"/>
    <xf numFmtId="3" fontId="3" fillId="9" borderId="60" xfId="0" applyNumberFormat="1" applyFont="1" applyFill="1" applyBorder="1" applyAlignment="1"/>
    <xf numFmtId="3" fontId="3" fillId="9" borderId="61" xfId="0" applyNumberFormat="1" applyFont="1" applyFill="1" applyBorder="1" applyAlignment="1"/>
    <xf numFmtId="49" fontId="5" fillId="3" borderId="70" xfId="0" applyNumberFormat="1" applyFont="1" applyFill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right" vertical="center" wrapText="1"/>
    </xf>
    <xf numFmtId="3" fontId="3" fillId="4" borderId="71" xfId="0" applyNumberFormat="1" applyFont="1" applyFill="1" applyBorder="1" applyAlignment="1">
      <alignment horizontal="center" vertical="center" wrapText="1"/>
    </xf>
    <xf numFmtId="49" fontId="3" fillId="4" borderId="72" xfId="0" applyNumberFormat="1" applyFont="1" applyFill="1" applyBorder="1" applyAlignment="1">
      <alignment horizontal="right" vertical="center" wrapText="1"/>
    </xf>
    <xf numFmtId="49" fontId="5" fillId="3" borderId="63" xfId="0" applyNumberFormat="1" applyFont="1" applyFill="1" applyBorder="1" applyAlignment="1">
      <alignment horizontal="center" vertical="center" wrapText="1"/>
    </xf>
    <xf numFmtId="3" fontId="5" fillId="9" borderId="63" xfId="0" applyNumberFormat="1" applyFont="1" applyFill="1" applyBorder="1" applyAlignment="1">
      <alignment horizontal="right" vertical="center" wrapText="1"/>
    </xf>
    <xf numFmtId="3" fontId="5" fillId="9" borderId="64" xfId="0" applyNumberFormat="1" applyFont="1" applyFill="1" applyBorder="1" applyAlignment="1">
      <alignment horizontal="right" vertical="center" wrapText="1"/>
    </xf>
    <xf numFmtId="0" fontId="3" fillId="4" borderId="65" xfId="0" applyNumberFormat="1" applyFont="1" applyFill="1" applyBorder="1" applyAlignment="1">
      <alignment horizontal="left" vertical="center" wrapText="1"/>
    </xf>
    <xf numFmtId="3" fontId="3" fillId="4" borderId="65" xfId="0" applyNumberFormat="1" applyFont="1" applyFill="1" applyBorder="1" applyAlignment="1">
      <alignment horizontal="center" vertical="center" wrapText="1"/>
    </xf>
    <xf numFmtId="3" fontId="3" fillId="4" borderId="65" xfId="0" applyNumberFormat="1" applyFont="1" applyFill="1" applyBorder="1" applyAlignment="1">
      <alignment horizontal="right" vertical="center" wrapText="1"/>
    </xf>
    <xf numFmtId="3" fontId="3" fillId="4" borderId="65" xfId="0" applyNumberFormat="1" applyFont="1" applyFill="1" applyBorder="1" applyAlignment="1">
      <alignment horizontal="right" vertical="top" wrapText="1"/>
    </xf>
    <xf numFmtId="0" fontId="0" fillId="0" borderId="0" xfId="0" applyNumberFormat="1" applyFont="1" applyAlignment="1">
      <alignment vertical="top" wrapText="1"/>
    </xf>
    <xf numFmtId="3" fontId="5" fillId="9" borderId="55" xfId="0" applyNumberFormat="1" applyFont="1" applyFill="1" applyBorder="1" applyAlignment="1">
      <alignment vertical="center" wrapText="1"/>
    </xf>
    <xf numFmtId="3" fontId="5" fillId="0" borderId="61" xfId="0" applyNumberFormat="1" applyFont="1" applyBorder="1" applyAlignment="1">
      <alignment vertical="center" wrapText="1"/>
    </xf>
    <xf numFmtId="3" fontId="5" fillId="9" borderId="61" xfId="0" applyNumberFormat="1" applyFont="1" applyFill="1" applyBorder="1" applyAlignment="1">
      <alignment vertical="center" wrapText="1"/>
    </xf>
    <xf numFmtId="3" fontId="5" fillId="9" borderId="60" xfId="0" applyNumberFormat="1" applyFont="1" applyFill="1" applyBorder="1" applyAlignment="1">
      <alignment vertical="center" wrapText="1"/>
    </xf>
    <xf numFmtId="0" fontId="3" fillId="0" borderId="76" xfId="0" applyNumberFormat="1" applyFont="1" applyBorder="1" applyAlignment="1">
      <alignment vertical="center" wrapText="1"/>
    </xf>
    <xf numFmtId="0" fontId="3" fillId="0" borderId="77" xfId="0" applyNumberFormat="1" applyFont="1" applyBorder="1" applyAlignment="1">
      <alignment vertical="center" wrapText="1"/>
    </xf>
    <xf numFmtId="0" fontId="3" fillId="0" borderId="78" xfId="0" applyNumberFormat="1" applyFont="1" applyBorder="1" applyAlignment="1">
      <alignment vertical="center" wrapText="1"/>
    </xf>
    <xf numFmtId="0" fontId="3" fillId="0" borderId="82" xfId="0" applyNumberFormat="1" applyFont="1" applyBorder="1" applyAlignment="1">
      <alignment vertical="center" wrapText="1"/>
    </xf>
    <xf numFmtId="0" fontId="3" fillId="0" borderId="83" xfId="0" applyNumberFormat="1" applyFont="1" applyBorder="1" applyAlignment="1">
      <alignment vertical="center" wrapText="1"/>
    </xf>
    <xf numFmtId="0" fontId="3" fillId="0" borderId="84" xfId="0" applyNumberFormat="1" applyFont="1" applyBorder="1" applyAlignment="1">
      <alignment vertical="center" wrapText="1"/>
    </xf>
    <xf numFmtId="0" fontId="3" fillId="0" borderId="54" xfId="0" applyNumberFormat="1" applyFont="1" applyBorder="1" applyAlignment="1">
      <alignment vertical="center" wrapText="1"/>
    </xf>
    <xf numFmtId="0" fontId="5" fillId="0" borderId="55" xfId="0" applyNumberFormat="1" applyFont="1" applyBorder="1" applyAlignment="1">
      <alignment vertical="center" wrapText="1"/>
    </xf>
    <xf numFmtId="0" fontId="3" fillId="9" borderId="60" xfId="0" applyNumberFormat="1" applyFont="1" applyFill="1" applyBorder="1" applyAlignment="1">
      <alignment vertical="center" wrapText="1"/>
    </xf>
    <xf numFmtId="0" fontId="5" fillId="9" borderId="61" xfId="0" applyNumberFormat="1" applyFont="1" applyFill="1" applyBorder="1" applyAlignment="1">
      <alignment vertical="center" wrapText="1"/>
    </xf>
    <xf numFmtId="0" fontId="3" fillId="0" borderId="60" xfId="0" applyNumberFormat="1" applyFont="1" applyBorder="1" applyAlignment="1">
      <alignment vertical="center" wrapText="1"/>
    </xf>
    <xf numFmtId="0" fontId="5" fillId="0" borderId="61" xfId="0" applyNumberFormat="1" applyFont="1" applyBorder="1" applyAlignment="1">
      <alignment vertical="center" wrapText="1"/>
    </xf>
    <xf numFmtId="49" fontId="5" fillId="3" borderId="87" xfId="0" applyNumberFormat="1" applyFont="1" applyFill="1" applyBorder="1" applyAlignment="1">
      <alignment horizontal="left" vertical="center" wrapText="1"/>
    </xf>
    <xf numFmtId="0" fontId="5" fillId="0" borderId="70" xfId="0" applyNumberFormat="1" applyFont="1" applyBorder="1" applyAlignment="1">
      <alignment vertical="center" wrapText="1"/>
    </xf>
    <xf numFmtId="0" fontId="5" fillId="0" borderId="88" xfId="0" applyNumberFormat="1" applyFont="1" applyBorder="1" applyAlignment="1">
      <alignment vertical="center" wrapText="1"/>
    </xf>
    <xf numFmtId="0" fontId="3" fillId="4" borderId="89" xfId="0" applyNumberFormat="1" applyFont="1" applyFill="1" applyBorder="1" applyAlignment="1">
      <alignment vertical="center" wrapText="1"/>
    </xf>
    <xf numFmtId="0" fontId="3" fillId="4" borderId="90" xfId="0" applyNumberFormat="1" applyFont="1" applyFill="1" applyBorder="1" applyAlignment="1">
      <alignment vertical="center" wrapText="1"/>
    </xf>
    <xf numFmtId="0" fontId="3" fillId="4" borderId="91" xfId="0" applyNumberFormat="1" applyFont="1" applyFill="1" applyBorder="1" applyAlignment="1">
      <alignment vertical="center" wrapText="1"/>
    </xf>
    <xf numFmtId="0" fontId="3" fillId="9" borderId="54" xfId="0" applyNumberFormat="1" applyFont="1" applyFill="1" applyBorder="1" applyAlignment="1">
      <alignment vertical="center" wrapText="1"/>
    </xf>
    <xf numFmtId="0" fontId="5" fillId="9" borderId="55" xfId="0" applyNumberFormat="1" applyFont="1" applyFill="1" applyBorder="1" applyAlignment="1">
      <alignment vertical="center" wrapText="1"/>
    </xf>
    <xf numFmtId="0" fontId="5" fillId="9" borderId="70" xfId="0" applyNumberFormat="1" applyFont="1" applyFill="1" applyBorder="1" applyAlignment="1">
      <alignment vertical="center" wrapText="1"/>
    </xf>
    <xf numFmtId="0" fontId="5" fillId="9" borderId="88" xfId="0" applyNumberFormat="1" applyFont="1" applyFill="1" applyBorder="1" applyAlignment="1">
      <alignment vertical="center" wrapText="1"/>
    </xf>
    <xf numFmtId="3" fontId="3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88" xfId="0" applyNumberFormat="1" applyFont="1" applyBorder="1" applyAlignment="1">
      <alignment vertical="center" wrapText="1"/>
    </xf>
    <xf numFmtId="0" fontId="3" fillId="0" borderId="94" xfId="0" applyNumberFormat="1" applyFont="1" applyBorder="1" applyAlignment="1">
      <alignment vertical="center" wrapText="1"/>
    </xf>
    <xf numFmtId="0" fontId="3" fillId="9" borderId="80" xfId="0" applyNumberFormat="1" applyFont="1" applyFill="1" applyBorder="1" applyAlignment="1">
      <alignment vertical="center" wrapText="1"/>
    </xf>
    <xf numFmtId="0" fontId="3" fillId="0" borderId="80" xfId="0" applyNumberFormat="1" applyFont="1" applyBorder="1" applyAlignment="1">
      <alignment vertical="center" wrapText="1"/>
    </xf>
    <xf numFmtId="0" fontId="3" fillId="9" borderId="95" xfId="0" applyNumberFormat="1" applyFont="1" applyFill="1" applyBorder="1" applyAlignment="1">
      <alignment vertical="center" wrapText="1"/>
    </xf>
    <xf numFmtId="49" fontId="5" fillId="3" borderId="62" xfId="0" applyNumberFormat="1" applyFont="1" applyFill="1" applyBorder="1" applyAlignment="1">
      <alignment horizontal="left" vertical="center" wrapText="1"/>
    </xf>
    <xf numFmtId="0" fontId="5" fillId="0" borderId="63" xfId="0" applyNumberFormat="1" applyFont="1" applyBorder="1" applyAlignment="1">
      <alignment vertical="center" wrapText="1"/>
    </xf>
    <xf numFmtId="0" fontId="5" fillId="0" borderId="64" xfId="0" applyNumberFormat="1" applyFont="1" applyBorder="1" applyAlignment="1">
      <alignment vertical="center" wrapText="1"/>
    </xf>
    <xf numFmtId="0" fontId="1" fillId="0" borderId="0" xfId="0" applyNumberFormat="1" applyFont="1" applyAlignment="1"/>
    <xf numFmtId="49" fontId="5" fillId="3" borderId="54" xfId="0" applyNumberFormat="1" applyFont="1" applyFill="1" applyBorder="1" applyAlignment="1">
      <alignment vertical="center" wrapText="1"/>
    </xf>
    <xf numFmtId="3" fontId="3" fillId="9" borderId="54" xfId="0" applyNumberFormat="1" applyFont="1" applyFill="1" applyBorder="1" applyAlignment="1"/>
    <xf numFmtId="0" fontId="3" fillId="9" borderId="54" xfId="0" applyNumberFormat="1" applyFont="1" applyFill="1" applyBorder="1" applyAlignment="1">
      <alignment vertical="center"/>
    </xf>
    <xf numFmtId="0" fontId="5" fillId="9" borderId="54" xfId="0" applyNumberFormat="1" applyFont="1" applyFill="1" applyBorder="1" applyAlignment="1"/>
    <xf numFmtId="0" fontId="5" fillId="9" borderId="55" xfId="0" applyNumberFormat="1" applyFont="1" applyFill="1" applyBorder="1" applyAlignment="1"/>
    <xf numFmtId="49" fontId="5" fillId="3" borderId="60" xfId="0" applyNumberFormat="1" applyFont="1" applyFill="1" applyBorder="1" applyAlignment="1">
      <alignment vertical="center" wrapText="1"/>
    </xf>
    <xf numFmtId="0" fontId="3" fillId="0" borderId="60" xfId="0" applyNumberFormat="1" applyFont="1" applyBorder="1" applyAlignment="1">
      <alignment vertical="center"/>
    </xf>
    <xf numFmtId="0" fontId="5" fillId="0" borderId="60" xfId="0" applyNumberFormat="1" applyFont="1" applyBorder="1" applyAlignment="1"/>
    <xf numFmtId="0" fontId="5" fillId="0" borderId="61" xfId="0" applyNumberFormat="1" applyFont="1" applyBorder="1" applyAlignment="1"/>
    <xf numFmtId="0" fontId="3" fillId="9" borderId="60" xfId="0" applyNumberFormat="1" applyFont="1" applyFill="1" applyBorder="1" applyAlignment="1">
      <alignment vertical="center"/>
    </xf>
    <xf numFmtId="0" fontId="5" fillId="9" borderId="60" xfId="0" applyNumberFormat="1" applyFont="1" applyFill="1" applyBorder="1" applyAlignment="1"/>
    <xf numFmtId="0" fontId="5" fillId="9" borderId="61" xfId="0" applyNumberFormat="1" applyFont="1" applyFill="1" applyBorder="1" applyAlignment="1"/>
    <xf numFmtId="0" fontId="5" fillId="4" borderId="67" xfId="0" applyNumberFormat="1" applyFont="1" applyFill="1" applyBorder="1" applyAlignment="1">
      <alignment horizontal="center" vertical="center" wrapText="1"/>
    </xf>
    <xf numFmtId="0" fontId="5" fillId="4" borderId="68" xfId="0" applyNumberFormat="1" applyFont="1" applyFill="1" applyBorder="1" applyAlignment="1">
      <alignment horizontal="center" vertical="center" wrapText="1"/>
    </xf>
    <xf numFmtId="3" fontId="3" fillId="4" borderId="68" xfId="0" applyNumberFormat="1" applyFont="1" applyFill="1" applyBorder="1" applyAlignment="1">
      <alignment vertical="center" wrapText="1"/>
    </xf>
    <xf numFmtId="3" fontId="5" fillId="4" borderId="68" xfId="0" applyNumberFormat="1" applyFont="1" applyFill="1" applyBorder="1" applyAlignment="1">
      <alignment vertical="center" wrapText="1"/>
    </xf>
    <xf numFmtId="3" fontId="5" fillId="4" borderId="69" xfId="0" applyNumberFormat="1" applyFont="1" applyFill="1" applyBorder="1" applyAlignment="1">
      <alignment vertical="center" wrapText="1"/>
    </xf>
    <xf numFmtId="49" fontId="5" fillId="3" borderId="111" xfId="0" applyNumberFormat="1" applyFont="1" applyFill="1" applyBorder="1" applyAlignment="1">
      <alignment vertical="center" wrapText="1"/>
    </xf>
    <xf numFmtId="49" fontId="5" fillId="3" borderId="112" xfId="0" applyNumberFormat="1" applyFont="1" applyFill="1" applyBorder="1" applyAlignment="1">
      <alignment vertical="center" wrapText="1"/>
    </xf>
    <xf numFmtId="3" fontId="3" fillId="0" borderId="63" xfId="0" applyNumberFormat="1" applyFont="1" applyBorder="1" applyAlignment="1">
      <alignment vertical="center" wrapText="1"/>
    </xf>
    <xf numFmtId="3" fontId="3" fillId="0" borderId="63" xfId="0" applyNumberFormat="1" applyFont="1" applyBorder="1" applyAlignment="1"/>
    <xf numFmtId="0" fontId="5" fillId="0" borderId="63" xfId="0" applyNumberFormat="1" applyFont="1" applyBorder="1" applyAlignment="1"/>
    <xf numFmtId="0" fontId="5" fillId="0" borderId="64" xfId="0" applyNumberFormat="1" applyFont="1" applyBorder="1" applyAlignment="1"/>
    <xf numFmtId="0" fontId="9" fillId="4" borderId="115" xfId="0" applyNumberFormat="1" applyFont="1" applyFill="1" applyBorder="1" applyAlignment="1">
      <alignment horizontal="center"/>
    </xf>
    <xf numFmtId="0" fontId="9" fillId="4" borderId="116" xfId="0" applyNumberFormat="1" applyFont="1" applyFill="1" applyBorder="1" applyAlignment="1">
      <alignment horizontal="center"/>
    </xf>
    <xf numFmtId="3" fontId="1" fillId="4" borderId="117" xfId="0" applyNumberFormat="1" applyFont="1" applyFill="1" applyBorder="1" applyAlignment="1"/>
    <xf numFmtId="3" fontId="1" fillId="4" borderId="118" xfId="0" applyNumberFormat="1" applyFont="1" applyFill="1" applyBorder="1" applyAlignment="1"/>
    <xf numFmtId="3" fontId="1" fillId="4" borderId="119" xfId="0" applyNumberFormat="1" applyFont="1" applyFill="1" applyBorder="1" applyAlignment="1"/>
    <xf numFmtId="0" fontId="1" fillId="4" borderId="120" xfId="0" applyNumberFormat="1" applyFont="1" applyFill="1" applyBorder="1" applyAlignment="1"/>
    <xf numFmtId="0" fontId="1" fillId="4" borderId="121" xfId="0" applyNumberFormat="1" applyFont="1" applyFill="1" applyBorder="1" applyAlignment="1"/>
    <xf numFmtId="49" fontId="9" fillId="4" borderId="122" xfId="0" applyNumberFormat="1" applyFont="1" applyFill="1" applyBorder="1" applyAlignment="1">
      <alignment horizontal="center" vertical="center" wrapText="1"/>
    </xf>
    <xf numFmtId="49" fontId="9" fillId="4" borderId="124" xfId="0" applyNumberFormat="1" applyFont="1" applyFill="1" applyBorder="1" applyAlignment="1">
      <alignment horizontal="center" vertical="center" wrapText="1"/>
    </xf>
    <xf numFmtId="164" fontId="1" fillId="4" borderId="122" xfId="0" applyNumberFormat="1" applyFont="1" applyFill="1" applyBorder="1" applyAlignment="1"/>
    <xf numFmtId="164" fontId="1" fillId="4" borderId="124" xfId="0" applyNumberFormat="1" applyFont="1" applyFill="1" applyBorder="1" applyAlignment="1"/>
    <xf numFmtId="0" fontId="1" fillId="0" borderId="128" xfId="0" applyFont="1" applyBorder="1" applyAlignment="1"/>
    <xf numFmtId="0" fontId="1" fillId="0" borderId="10" xfId="0" applyFont="1" applyBorder="1" applyAlignment="1"/>
    <xf numFmtId="0" fontId="0" fillId="0" borderId="0" xfId="0" applyNumberFormat="1" applyFont="1" applyAlignment="1">
      <alignment vertical="top" wrapText="1"/>
    </xf>
    <xf numFmtId="0" fontId="3" fillId="0" borderId="129" xfId="0" applyNumberFormat="1" applyFont="1" applyBorder="1" applyAlignment="1">
      <alignment vertical="center" wrapText="1"/>
    </xf>
    <xf numFmtId="0" fontId="5" fillId="0" borderId="130" xfId="0" applyNumberFormat="1" applyFont="1" applyBorder="1" applyAlignment="1">
      <alignment vertical="center" wrapText="1"/>
    </xf>
    <xf numFmtId="0" fontId="3" fillId="9" borderId="131" xfId="0" applyNumberFormat="1" applyFont="1" applyFill="1" applyBorder="1" applyAlignment="1">
      <alignment vertical="center" wrapText="1"/>
    </xf>
    <xf numFmtId="0" fontId="5" fillId="9" borderId="132" xfId="0" applyNumberFormat="1" applyFont="1" applyFill="1" applyBorder="1" applyAlignment="1">
      <alignment vertical="center" wrapText="1"/>
    </xf>
    <xf numFmtId="0" fontId="3" fillId="0" borderId="131" xfId="0" applyNumberFormat="1" applyFont="1" applyBorder="1" applyAlignment="1">
      <alignment vertical="center" wrapText="1"/>
    </xf>
    <xf numFmtId="0" fontId="5" fillId="0" borderId="132" xfId="0" applyNumberFormat="1" applyFont="1" applyBorder="1" applyAlignment="1">
      <alignment vertical="center" wrapText="1"/>
    </xf>
    <xf numFmtId="0" fontId="5" fillId="9" borderId="60" xfId="0" applyNumberFormat="1" applyFont="1" applyFill="1" applyBorder="1" applyAlignment="1">
      <alignment vertical="center" wrapText="1"/>
    </xf>
    <xf numFmtId="0" fontId="5" fillId="9" borderId="131" xfId="0" applyNumberFormat="1" applyFont="1" applyFill="1" applyBorder="1" applyAlignment="1">
      <alignment vertical="center" wrapText="1"/>
    </xf>
    <xf numFmtId="0" fontId="0" fillId="4" borderId="67" xfId="0" applyNumberFormat="1" applyFont="1" applyFill="1" applyBorder="1" applyAlignment="1">
      <alignment vertical="top" wrapText="1"/>
    </xf>
    <xf numFmtId="0" fontId="3" fillId="4" borderId="68" xfId="0" applyNumberFormat="1" applyFont="1" applyFill="1" applyBorder="1" applyAlignment="1">
      <alignment vertical="center" wrapText="1"/>
    </xf>
    <xf numFmtId="0" fontId="3" fillId="4" borderId="69" xfId="0" applyNumberFormat="1" applyFont="1" applyFill="1" applyBorder="1" applyAlignment="1">
      <alignment vertical="center" wrapText="1"/>
    </xf>
    <xf numFmtId="0" fontId="3" fillId="9" borderId="129" xfId="0" applyNumberFormat="1" applyFont="1" applyFill="1" applyBorder="1" applyAlignment="1">
      <alignment vertical="center" wrapText="1"/>
    </xf>
    <xf numFmtId="0" fontId="5" fillId="9" borderId="130" xfId="0" applyNumberFormat="1" applyFont="1" applyFill="1" applyBorder="1" applyAlignment="1">
      <alignment vertical="center" wrapText="1"/>
    </xf>
    <xf numFmtId="0" fontId="5" fillId="0" borderId="60" xfId="0" applyNumberFormat="1" applyFont="1" applyBorder="1" applyAlignment="1">
      <alignment vertical="center" wrapText="1"/>
    </xf>
    <xf numFmtId="3" fontId="3" fillId="0" borderId="129" xfId="0" applyNumberFormat="1" applyFont="1" applyBorder="1" applyAlignment="1">
      <alignment vertical="center" wrapText="1"/>
    </xf>
    <xf numFmtId="3" fontId="5" fillId="0" borderId="130" xfId="0" applyNumberFormat="1" applyFont="1" applyBorder="1" applyAlignment="1">
      <alignment vertical="center" wrapText="1"/>
    </xf>
    <xf numFmtId="3" fontId="3" fillId="9" borderId="131" xfId="0" applyNumberFormat="1" applyFont="1" applyFill="1" applyBorder="1" applyAlignment="1">
      <alignment vertical="center" wrapText="1"/>
    </xf>
    <xf numFmtId="3" fontId="5" fillId="9" borderId="132" xfId="0" applyNumberFormat="1" applyFont="1" applyFill="1" applyBorder="1" applyAlignment="1">
      <alignment vertical="center" wrapText="1"/>
    </xf>
    <xf numFmtId="3" fontId="3" fillId="0" borderId="131" xfId="0" applyNumberFormat="1" applyFont="1" applyBorder="1" applyAlignment="1">
      <alignment vertical="center" wrapText="1"/>
    </xf>
    <xf numFmtId="3" fontId="5" fillId="0" borderId="132" xfId="0" applyNumberFormat="1" applyFont="1" applyBorder="1" applyAlignment="1">
      <alignment vertical="center" wrapText="1"/>
    </xf>
    <xf numFmtId="3" fontId="3" fillId="9" borderId="129" xfId="0" applyNumberFormat="1" applyFont="1" applyFill="1" applyBorder="1" applyAlignment="1">
      <alignment vertical="center" wrapText="1"/>
    </xf>
    <xf numFmtId="3" fontId="5" fillId="9" borderId="130" xfId="0" applyNumberFormat="1" applyFont="1" applyFill="1" applyBorder="1" applyAlignment="1">
      <alignment vertical="center" wrapText="1"/>
    </xf>
    <xf numFmtId="3" fontId="5" fillId="0" borderId="60" xfId="0" applyNumberFormat="1" applyFont="1" applyBorder="1" applyAlignment="1">
      <alignment vertical="center" wrapText="1"/>
    </xf>
    <xf numFmtId="3" fontId="5" fillId="9" borderId="63" xfId="0" applyNumberFormat="1" applyFont="1" applyFill="1" applyBorder="1" applyAlignment="1">
      <alignment vertical="center" wrapText="1"/>
    </xf>
    <xf numFmtId="3" fontId="10" fillId="9" borderId="63" xfId="0" applyNumberFormat="1" applyFont="1" applyFill="1" applyBorder="1" applyAlignment="1">
      <alignment vertical="center" wrapText="1"/>
    </xf>
    <xf numFmtId="3" fontId="5" fillId="9" borderId="64" xfId="0" applyNumberFormat="1" applyFont="1" applyFill="1" applyBorder="1" applyAlignment="1">
      <alignment vertical="center" wrapText="1"/>
    </xf>
    <xf numFmtId="0" fontId="11" fillId="4" borderId="6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49" fontId="5" fillId="3" borderId="135" xfId="0" applyNumberFormat="1" applyFont="1" applyFill="1" applyBorder="1" applyAlignment="1">
      <alignment horizontal="left" vertical="center" wrapText="1"/>
    </xf>
    <xf numFmtId="49" fontId="5" fillId="3" borderId="136" xfId="0" applyNumberFormat="1" applyFont="1" applyFill="1" applyBorder="1" applyAlignment="1">
      <alignment horizontal="center" vertical="center" wrapText="1"/>
    </xf>
    <xf numFmtId="49" fontId="5" fillId="3" borderId="137" xfId="0" applyNumberFormat="1" applyFont="1" applyFill="1" applyBorder="1" applyAlignment="1">
      <alignment horizontal="center" vertical="center" wrapText="1"/>
    </xf>
    <xf numFmtId="0" fontId="3" fillId="0" borderId="55" xfId="0" applyNumberFormat="1" applyFont="1" applyBorder="1" applyAlignment="1">
      <alignment vertical="center" wrapText="1"/>
    </xf>
    <xf numFmtId="0" fontId="3" fillId="9" borderId="61" xfId="0" applyNumberFormat="1" applyFont="1" applyFill="1" applyBorder="1" applyAlignment="1">
      <alignment vertical="center" wrapText="1"/>
    </xf>
    <xf numFmtId="0" fontId="3" fillId="0" borderId="6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49" fontId="5" fillId="3" borderId="135" xfId="0" applyNumberFormat="1" applyFont="1" applyFill="1" applyBorder="1" applyAlignment="1">
      <alignment horizontal="center" vertical="center" wrapText="1"/>
    </xf>
    <xf numFmtId="49" fontId="3" fillId="3" borderId="53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top" wrapText="1"/>
    </xf>
    <xf numFmtId="0" fontId="0" fillId="4" borderId="65" xfId="0" applyNumberFormat="1" applyFont="1" applyFill="1" applyBorder="1" applyAlignment="1">
      <alignment vertical="top" wrapText="1"/>
    </xf>
    <xf numFmtId="3" fontId="5" fillId="4" borderId="65" xfId="0" applyNumberFormat="1" applyFont="1" applyFill="1" applyBorder="1" applyAlignment="1">
      <alignment vertical="center" wrapText="1"/>
    </xf>
    <xf numFmtId="0" fontId="0" fillId="4" borderId="66" xfId="0" applyNumberFormat="1" applyFont="1" applyFill="1" applyBorder="1" applyAlignment="1">
      <alignment vertical="top" wrapText="1"/>
    </xf>
    <xf numFmtId="49" fontId="3" fillId="0" borderId="66" xfId="0" applyNumberFormat="1" applyFont="1" applyBorder="1" applyAlignment="1">
      <alignment horizontal="justify" vertical="center" wrapText="1"/>
    </xf>
    <xf numFmtId="49" fontId="3" fillId="3" borderId="37" xfId="0" applyNumberFormat="1" applyFont="1" applyFill="1" applyBorder="1" applyAlignment="1">
      <alignment vertical="center" wrapText="1"/>
    </xf>
    <xf numFmtId="0" fontId="1" fillId="0" borderId="45" xfId="0" applyNumberFormat="1" applyFont="1" applyBorder="1" applyAlignment="1"/>
    <xf numFmtId="49" fontId="3" fillId="3" borderId="28" xfId="0" applyNumberFormat="1" applyFont="1" applyFill="1" applyBorder="1" applyAlignment="1">
      <alignment vertical="center" wrapText="1"/>
    </xf>
    <xf numFmtId="0" fontId="1" fillId="0" borderId="29" xfId="0" applyNumberFormat="1" applyFont="1" applyBorder="1" applyAlignment="1"/>
    <xf numFmtId="0" fontId="1" fillId="0" borderId="28" xfId="0" applyNumberFormat="1" applyFont="1" applyBorder="1" applyAlignment="1"/>
    <xf numFmtId="49" fontId="3" fillId="3" borderId="28" xfId="0" applyNumberFormat="1" applyFont="1" applyFill="1" applyBorder="1" applyAlignment="1">
      <alignment horizontal="left" vertical="center" wrapText="1"/>
    </xf>
    <xf numFmtId="49" fontId="3" fillId="4" borderId="48" xfId="0" applyNumberFormat="1" applyFont="1" applyFill="1" applyBorder="1" applyAlignment="1">
      <alignment vertical="center" wrapText="1"/>
    </xf>
    <xf numFmtId="0" fontId="1" fillId="0" borderId="49" xfId="0" applyNumberFormat="1" applyFont="1" applyBorder="1" applyAlignment="1"/>
    <xf numFmtId="49" fontId="3" fillId="3" borderId="33" xfId="0" applyNumberFormat="1" applyFont="1" applyFill="1" applyBorder="1" applyAlignment="1">
      <alignment vertical="center" wrapText="1"/>
    </xf>
    <xf numFmtId="0" fontId="1" fillId="0" borderId="35" xfId="0" applyNumberFormat="1" applyFont="1" applyBorder="1" applyAlignment="1"/>
    <xf numFmtId="49" fontId="2" fillId="2" borderId="1" xfId="0" applyNumberFormat="1" applyFont="1" applyFill="1" applyBorder="1" applyAlignment="1">
      <alignment vertical="center"/>
    </xf>
    <xf numFmtId="0" fontId="1" fillId="0" borderId="2" xfId="0" applyNumberFormat="1" applyFont="1" applyBorder="1" applyAlignment="1"/>
    <xf numFmtId="49" fontId="5" fillId="3" borderId="7" xfId="0" applyNumberFormat="1" applyFont="1" applyFill="1" applyBorder="1" applyAlignment="1">
      <alignment horizontal="center" vertical="center" wrapText="1"/>
    </xf>
    <xf numFmtId="0" fontId="6" fillId="5" borderId="8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0" fontId="7" fillId="4" borderId="12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49" fontId="3" fillId="4" borderId="48" xfId="0" applyNumberFormat="1" applyFont="1" applyFill="1" applyBorder="1" applyAlignment="1">
      <alignment horizontal="left" vertical="center" wrapText="1"/>
    </xf>
    <xf numFmtId="0" fontId="7" fillId="4" borderId="49" xfId="0" applyNumberFormat="1" applyFont="1" applyFill="1" applyBorder="1" applyAlignment="1">
      <alignment horizontal="left" vertical="center" wrapText="1"/>
    </xf>
    <xf numFmtId="0" fontId="7" fillId="2" borderId="28" xfId="0" applyNumberFormat="1" applyFont="1" applyFill="1" applyBorder="1" applyAlignment="1">
      <alignment horizontal="left" vertical="center"/>
    </xf>
    <xf numFmtId="0" fontId="7" fillId="2" borderId="29" xfId="0" applyNumberFormat="1" applyFont="1" applyFill="1" applyBorder="1" applyAlignment="1">
      <alignment horizontal="left" vertical="center"/>
    </xf>
    <xf numFmtId="0" fontId="1" fillId="0" borderId="33" xfId="0" applyNumberFormat="1" applyFont="1" applyBorder="1" applyAlignment="1"/>
    <xf numFmtId="0" fontId="1" fillId="0" borderId="34" xfId="0" applyNumberFormat="1" applyFont="1" applyBorder="1" applyAlignment="1"/>
    <xf numFmtId="49" fontId="5" fillId="3" borderId="21" xfId="0" applyNumberFormat="1" applyFont="1" applyFill="1" applyBorder="1" applyAlignment="1">
      <alignment horizontal="left" vertical="center" wrapText="1"/>
    </xf>
    <xf numFmtId="0" fontId="6" fillId="5" borderId="22" xfId="0" applyNumberFormat="1" applyFont="1" applyFill="1" applyBorder="1" applyAlignment="1">
      <alignment horizontal="left" vertical="center"/>
    </xf>
    <xf numFmtId="0" fontId="6" fillId="5" borderId="23" xfId="0" applyNumberFormat="1" applyFont="1" applyFill="1" applyBorder="1" applyAlignment="1">
      <alignment horizontal="left" vertical="center"/>
    </xf>
    <xf numFmtId="49" fontId="3" fillId="3" borderId="38" xfId="0" applyNumberFormat="1" applyFont="1" applyFill="1" applyBorder="1" applyAlignment="1">
      <alignment vertical="center" wrapText="1"/>
    </xf>
    <xf numFmtId="0" fontId="1" fillId="0" borderId="39" xfId="0" applyNumberFormat="1" applyFont="1" applyBorder="1" applyAlignment="1"/>
    <xf numFmtId="49" fontId="3" fillId="3" borderId="3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5" xfId="0" applyNumberFormat="1" applyFont="1" applyFill="1" applyBorder="1" applyAlignment="1">
      <alignment horizontal="center" vertical="center"/>
    </xf>
    <xf numFmtId="0" fontId="4" fillId="4" borderId="16" xfId="0" applyNumberFormat="1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left" vertical="center" wrapText="1"/>
    </xf>
    <xf numFmtId="0" fontId="6" fillId="5" borderId="28" xfId="0" applyNumberFormat="1" applyFont="1" applyFill="1" applyBorder="1" applyAlignment="1">
      <alignment horizontal="left" vertical="center"/>
    </xf>
    <xf numFmtId="0" fontId="6" fillId="5" borderId="29" xfId="0" applyNumberFormat="1" applyFont="1" applyFill="1" applyBorder="1" applyAlignment="1">
      <alignment horizontal="left" vertical="center"/>
    </xf>
    <xf numFmtId="49" fontId="2" fillId="2" borderId="50" xfId="0" applyNumberFormat="1" applyFont="1" applyFill="1" applyBorder="1" applyAlignment="1">
      <alignment horizontal="left" vertical="center" wrapText="1"/>
    </xf>
    <xf numFmtId="0" fontId="0" fillId="0" borderId="51" xfId="0" applyNumberFormat="1" applyFont="1" applyBorder="1" applyAlignment="1">
      <alignment vertical="top" wrapText="1"/>
    </xf>
    <xf numFmtId="0" fontId="0" fillId="0" borderId="52" xfId="0" applyNumberFormat="1" applyFont="1" applyBorder="1" applyAlignment="1">
      <alignment vertical="top" wrapText="1"/>
    </xf>
    <xf numFmtId="49" fontId="5" fillId="3" borderId="54" xfId="0" applyNumberFormat="1" applyFont="1" applyFill="1" applyBorder="1" applyAlignment="1">
      <alignment horizontal="center" vertical="center" wrapText="1"/>
    </xf>
    <xf numFmtId="0" fontId="9" fillId="4" borderId="54" xfId="0" applyNumberFormat="1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left" vertical="center" wrapText="1"/>
    </xf>
    <xf numFmtId="0" fontId="0" fillId="0" borderId="56" xfId="0" applyNumberFormat="1" applyFont="1" applyBorder="1" applyAlignment="1">
      <alignment vertical="top" wrapText="1"/>
    </xf>
    <xf numFmtId="0" fontId="9" fillId="4" borderId="55" xfId="0" applyNumberFormat="1" applyFont="1" applyFill="1" applyBorder="1" applyAlignment="1">
      <alignment horizontal="center" vertical="center" wrapText="1"/>
    </xf>
    <xf numFmtId="49" fontId="3" fillId="4" borderId="66" xfId="0" applyNumberFormat="1" applyFont="1" applyFill="1" applyBorder="1" applyAlignment="1">
      <alignment horizontal="left" vertical="center" wrapText="1"/>
    </xf>
    <xf numFmtId="0" fontId="0" fillId="0" borderId="66" xfId="0" applyNumberFormat="1" applyFont="1" applyBorder="1" applyAlignment="1">
      <alignment vertical="top" wrapText="1"/>
    </xf>
    <xf numFmtId="0" fontId="0" fillId="9" borderId="66" xfId="0" applyNumberFormat="1" applyFont="1" applyFill="1" applyBorder="1" applyAlignment="1">
      <alignment vertical="top" wrapText="1"/>
    </xf>
    <xf numFmtId="49" fontId="5" fillId="3" borderId="55" xfId="0" applyNumberFormat="1" applyFont="1" applyFill="1" applyBorder="1" applyAlignment="1">
      <alignment horizontal="center" vertical="center" wrapText="1"/>
    </xf>
    <xf numFmtId="0" fontId="0" fillId="0" borderId="58" xfId="0" applyNumberFormat="1" applyFont="1" applyBorder="1" applyAlignment="1">
      <alignment vertical="top" wrapText="1"/>
    </xf>
    <xf numFmtId="0" fontId="0" fillId="0" borderId="57" xfId="0" applyNumberFormat="1" applyFont="1" applyBorder="1" applyAlignment="1">
      <alignment vertical="top" wrapText="1"/>
    </xf>
    <xf numFmtId="0" fontId="0" fillId="9" borderId="54" xfId="0" applyNumberFormat="1" applyFont="1" applyFill="1" applyBorder="1" applyAlignment="1">
      <alignment vertical="top" wrapText="1"/>
    </xf>
    <xf numFmtId="49" fontId="5" fillId="3" borderId="59" xfId="0" applyNumberFormat="1" applyFont="1" applyFill="1" applyBorder="1" applyAlignment="1">
      <alignment horizontal="left" vertical="center" wrapText="1"/>
    </xf>
    <xf numFmtId="0" fontId="0" fillId="9" borderId="59" xfId="0" applyNumberFormat="1" applyFont="1" applyFill="1" applyBorder="1" applyAlignment="1">
      <alignment vertical="top" wrapText="1"/>
    </xf>
    <xf numFmtId="0" fontId="0" fillId="0" borderId="59" xfId="0" applyNumberFormat="1" applyFont="1" applyBorder="1" applyAlignment="1">
      <alignment vertical="top" wrapText="1"/>
    </xf>
    <xf numFmtId="0" fontId="0" fillId="9" borderId="55" xfId="0" applyNumberFormat="1" applyFont="1" applyFill="1" applyBorder="1" applyAlignment="1">
      <alignment vertical="top" wrapText="1"/>
    </xf>
    <xf numFmtId="0" fontId="0" fillId="9" borderId="62" xfId="0" applyNumberFormat="1" applyFont="1" applyFill="1" applyBorder="1" applyAlignment="1">
      <alignment vertical="top" wrapText="1"/>
    </xf>
    <xf numFmtId="49" fontId="5" fillId="3" borderId="56" xfId="0" applyNumberFormat="1" applyFont="1" applyFill="1" applyBorder="1" applyAlignment="1">
      <alignment horizontal="left" vertical="center" wrapText="1"/>
    </xf>
    <xf numFmtId="0" fontId="0" fillId="9" borderId="53" xfId="0" applyNumberFormat="1" applyFont="1" applyFill="1" applyBorder="1" applyAlignment="1">
      <alignment vertical="top" wrapText="1"/>
    </xf>
    <xf numFmtId="49" fontId="5" fillId="3" borderId="54" xfId="0" applyNumberFormat="1" applyFont="1" applyFill="1" applyBorder="1" applyAlignment="1">
      <alignment horizontal="center" vertical="top" wrapText="1"/>
    </xf>
    <xf numFmtId="49" fontId="2" fillId="2" borderId="73" xfId="0" applyNumberFormat="1" applyFont="1" applyFill="1" applyBorder="1" applyAlignment="1">
      <alignment horizontal="left" vertical="center" wrapText="1"/>
    </xf>
    <xf numFmtId="0" fontId="0" fillId="0" borderId="74" xfId="0" applyNumberFormat="1" applyFont="1" applyBorder="1" applyAlignment="1">
      <alignment vertical="top" wrapText="1"/>
    </xf>
    <xf numFmtId="0" fontId="0" fillId="0" borderId="75" xfId="0" applyNumberFormat="1" applyFont="1" applyBorder="1" applyAlignment="1">
      <alignment vertical="top" wrapText="1"/>
    </xf>
    <xf numFmtId="49" fontId="5" fillId="3" borderId="53" xfId="0" applyNumberFormat="1" applyFont="1" applyFill="1" applyBorder="1" applyAlignment="1">
      <alignment horizontal="center" vertical="center" wrapText="1"/>
    </xf>
    <xf numFmtId="0" fontId="0" fillId="0" borderId="85" xfId="0" applyNumberFormat="1" applyFont="1" applyBorder="1" applyAlignment="1">
      <alignment vertical="top" wrapText="1"/>
    </xf>
    <xf numFmtId="0" fontId="0" fillId="9" borderId="86" xfId="0" applyNumberFormat="1" applyFont="1" applyFill="1" applyBorder="1" applyAlignment="1">
      <alignment vertical="top" wrapText="1"/>
    </xf>
    <xf numFmtId="0" fontId="0" fillId="9" borderId="85" xfId="0" applyNumberFormat="1" applyFont="1" applyFill="1" applyBorder="1" applyAlignment="1">
      <alignment vertical="top" wrapText="1"/>
    </xf>
    <xf numFmtId="0" fontId="0" fillId="0" borderId="86" xfId="0" applyNumberFormat="1" applyFont="1" applyBorder="1" applyAlignment="1">
      <alignment vertical="top" wrapText="1"/>
    </xf>
    <xf numFmtId="0" fontId="0" fillId="9" borderId="56" xfId="0" applyNumberFormat="1" applyFont="1" applyFill="1" applyBorder="1" applyAlignment="1">
      <alignment vertical="top" wrapText="1"/>
    </xf>
    <xf numFmtId="49" fontId="3" fillId="9" borderId="79" xfId="0" applyNumberFormat="1" applyFont="1" applyFill="1" applyBorder="1" applyAlignment="1">
      <alignment horizontal="left" vertical="center" wrapText="1"/>
    </xf>
    <xf numFmtId="0" fontId="0" fillId="9" borderId="80" xfId="0" applyNumberFormat="1" applyFont="1" applyFill="1" applyBorder="1" applyAlignment="1">
      <alignment vertical="top" wrapText="1"/>
    </xf>
    <xf numFmtId="0" fontId="0" fillId="9" borderId="81" xfId="0" applyNumberFormat="1" applyFont="1" applyFill="1" applyBorder="1" applyAlignment="1">
      <alignment vertical="top" wrapText="1"/>
    </xf>
    <xf numFmtId="0" fontId="0" fillId="0" borderId="61" xfId="0" applyNumberFormat="1" applyFont="1" applyBorder="1" applyAlignment="1">
      <alignment vertical="top" wrapText="1"/>
    </xf>
    <xf numFmtId="0" fontId="0" fillId="9" borderId="58" xfId="0" applyNumberFormat="1" applyFont="1" applyFill="1" applyBorder="1" applyAlignment="1">
      <alignment vertical="top" wrapText="1"/>
    </xf>
    <xf numFmtId="49" fontId="5" fillId="3" borderId="60" xfId="0" applyNumberFormat="1" applyFont="1" applyFill="1" applyBorder="1" applyAlignment="1">
      <alignment horizontal="center" vertical="center" wrapText="1"/>
    </xf>
    <xf numFmtId="0" fontId="0" fillId="0" borderId="60" xfId="0" applyNumberFormat="1" applyFont="1" applyBorder="1" applyAlignment="1">
      <alignment vertical="top" wrapText="1"/>
    </xf>
    <xf numFmtId="0" fontId="0" fillId="9" borderId="61" xfId="0" applyNumberFormat="1" applyFont="1" applyFill="1" applyBorder="1" applyAlignment="1">
      <alignment vertical="top" wrapText="1"/>
    </xf>
    <xf numFmtId="0" fontId="0" fillId="9" borderId="60" xfId="0" applyNumberFormat="1" applyFont="1" applyFill="1" applyBorder="1" applyAlignment="1">
      <alignment vertical="top" wrapText="1"/>
    </xf>
    <xf numFmtId="0" fontId="0" fillId="0" borderId="54" xfId="0" applyNumberFormat="1" applyFont="1" applyBorder="1" applyAlignment="1">
      <alignment vertical="top" wrapText="1"/>
    </xf>
    <xf numFmtId="0" fontId="0" fillId="9" borderId="92" xfId="0" applyNumberFormat="1" applyFont="1" applyFill="1" applyBorder="1" applyAlignment="1">
      <alignment vertical="top" wrapText="1"/>
    </xf>
    <xf numFmtId="0" fontId="0" fillId="0" borderId="93" xfId="0" applyNumberFormat="1" applyFont="1" applyBorder="1" applyAlignment="1">
      <alignment vertical="top" wrapText="1"/>
    </xf>
    <xf numFmtId="0" fontId="0" fillId="0" borderId="92" xfId="0" applyNumberFormat="1" applyFont="1" applyBorder="1" applyAlignment="1">
      <alignment vertical="top" wrapText="1"/>
    </xf>
    <xf numFmtId="0" fontId="0" fillId="9" borderId="93" xfId="0" applyNumberFormat="1" applyFont="1" applyFill="1" applyBorder="1" applyAlignment="1">
      <alignment vertical="top" wrapText="1"/>
    </xf>
    <xf numFmtId="0" fontId="0" fillId="9" borderId="51" xfId="0" applyNumberFormat="1" applyFont="1" applyFill="1" applyBorder="1" applyAlignment="1">
      <alignment vertical="top" wrapText="1"/>
    </xf>
    <xf numFmtId="0" fontId="0" fillId="9" borderId="52" xfId="0" applyNumberFormat="1" applyFont="1" applyFill="1" applyBorder="1" applyAlignment="1">
      <alignment vertical="top" wrapText="1"/>
    </xf>
    <xf numFmtId="49" fontId="5" fillId="3" borderId="101" xfId="0" applyNumberFormat="1" applyFont="1" applyFill="1" applyBorder="1" applyAlignment="1">
      <alignment horizontal="center" vertical="center" wrapText="1"/>
    </xf>
    <xf numFmtId="0" fontId="1" fillId="9" borderId="102" xfId="0" applyNumberFormat="1" applyFont="1" applyFill="1" applyBorder="1" applyAlignment="1"/>
    <xf numFmtId="49" fontId="2" fillId="10" borderId="96" xfId="0" applyNumberFormat="1" applyFont="1" applyFill="1" applyBorder="1" applyAlignment="1">
      <alignment vertical="center" wrapText="1"/>
    </xf>
    <xf numFmtId="0" fontId="1" fillId="0" borderId="97" xfId="0" applyNumberFormat="1" applyFont="1" applyBorder="1" applyAlignment="1"/>
    <xf numFmtId="0" fontId="1" fillId="0" borderId="98" xfId="0" applyNumberFormat="1" applyFont="1" applyBorder="1" applyAlignment="1"/>
    <xf numFmtId="0" fontId="1" fillId="0" borderId="51" xfId="0" applyNumberFormat="1" applyFont="1" applyBorder="1" applyAlignment="1"/>
    <xf numFmtId="0" fontId="1" fillId="0" borderId="52" xfId="0" applyNumberFormat="1" applyFont="1" applyBorder="1" applyAlignment="1"/>
    <xf numFmtId="0" fontId="1" fillId="9" borderId="103" xfId="0" applyNumberFormat="1" applyFont="1" applyFill="1" applyBorder="1" applyAlignment="1"/>
    <xf numFmtId="49" fontId="5" fillId="3" borderId="101" xfId="0" applyNumberFormat="1" applyFont="1" applyFill="1" applyBorder="1" applyAlignment="1">
      <alignment horizontal="center" vertical="center"/>
    </xf>
    <xf numFmtId="49" fontId="9" fillId="4" borderId="122" xfId="0" applyNumberFormat="1" applyFont="1" applyFill="1" applyBorder="1" applyAlignment="1">
      <alignment horizontal="center" vertical="center" wrapText="1"/>
    </xf>
    <xf numFmtId="0" fontId="9" fillId="4" borderId="123" xfId="0" applyNumberFormat="1" applyFont="1" applyFill="1" applyBorder="1" applyAlignment="1">
      <alignment horizontal="center" vertical="center" wrapText="1"/>
    </xf>
    <xf numFmtId="49" fontId="5" fillId="3" borderId="113" xfId="0" applyNumberFormat="1" applyFont="1" applyFill="1" applyBorder="1" applyAlignment="1">
      <alignment horizontal="center" vertical="center" wrapText="1"/>
    </xf>
    <xf numFmtId="0" fontId="1" fillId="0" borderId="114" xfId="0" applyNumberFormat="1" applyFont="1" applyBorder="1" applyAlignment="1"/>
    <xf numFmtId="49" fontId="5" fillId="3" borderId="109" xfId="0" applyNumberFormat="1" applyFont="1" applyFill="1" applyBorder="1" applyAlignment="1">
      <alignment horizontal="center" vertical="center" wrapText="1"/>
    </xf>
    <xf numFmtId="0" fontId="1" fillId="0" borderId="110" xfId="0" applyNumberFormat="1" applyFont="1" applyBorder="1" applyAlignment="1"/>
    <xf numFmtId="49" fontId="5" fillId="3" borderId="106" xfId="0" applyNumberFormat="1" applyFont="1" applyFill="1" applyBorder="1" applyAlignment="1">
      <alignment horizontal="center" vertical="center" wrapText="1"/>
    </xf>
    <xf numFmtId="0" fontId="1" fillId="0" borderId="107" xfId="0" applyNumberFormat="1" applyFont="1" applyBorder="1" applyAlignment="1"/>
    <xf numFmtId="0" fontId="1" fillId="9" borderId="107" xfId="0" applyNumberFormat="1" applyFont="1" applyFill="1" applyBorder="1" applyAlignment="1"/>
    <xf numFmtId="0" fontId="1" fillId="9" borderId="108" xfId="0" applyNumberFormat="1" applyFont="1" applyFill="1" applyBorder="1" applyAlignment="1"/>
    <xf numFmtId="164" fontId="1" fillId="11" borderId="125" xfId="0" applyNumberFormat="1" applyFont="1" applyFill="1" applyBorder="1" applyAlignment="1"/>
    <xf numFmtId="0" fontId="1" fillId="9" borderId="126" xfId="0" applyNumberFormat="1" applyFont="1" applyFill="1" applyBorder="1" applyAlignment="1"/>
    <xf numFmtId="49" fontId="9" fillId="4" borderId="122" xfId="0" applyNumberFormat="1" applyFont="1" applyFill="1" applyBorder="1" applyAlignment="1">
      <alignment horizontal="center"/>
    </xf>
    <xf numFmtId="0" fontId="9" fillId="4" borderId="123" xfId="0" applyNumberFormat="1" applyFont="1" applyFill="1" applyBorder="1" applyAlignment="1">
      <alignment horizontal="center"/>
    </xf>
    <xf numFmtId="49" fontId="5" fillId="3" borderId="99" xfId="0" applyNumberFormat="1" applyFont="1" applyFill="1" applyBorder="1" applyAlignment="1">
      <alignment horizontal="center" vertical="center" wrapText="1"/>
    </xf>
    <xf numFmtId="0" fontId="1" fillId="9" borderId="100" xfId="0" applyNumberFormat="1" applyFont="1" applyFill="1" applyBorder="1" applyAlignment="1"/>
    <xf numFmtId="0" fontId="1" fillId="0" borderId="104" xfId="0" applyNumberFormat="1" applyFont="1" applyBorder="1" applyAlignment="1"/>
    <xf numFmtId="0" fontId="1" fillId="0" borderId="105" xfId="0" applyNumberFormat="1" applyFont="1" applyBorder="1" applyAlignment="1"/>
    <xf numFmtId="164" fontId="1" fillId="4" borderId="122" xfId="0" applyNumberFormat="1" applyFont="1" applyFill="1" applyBorder="1" applyAlignment="1"/>
    <xf numFmtId="0" fontId="1" fillId="9" borderId="127" xfId="0" applyNumberFormat="1" applyFont="1" applyFill="1" applyBorder="1" applyAlignment="1"/>
    <xf numFmtId="49" fontId="5" fillId="3" borderId="132" xfId="0" applyNumberFormat="1" applyFont="1" applyFill="1" applyBorder="1" applyAlignment="1">
      <alignment horizontal="center" vertical="center" wrapText="1"/>
    </xf>
    <xf numFmtId="0" fontId="0" fillId="0" borderId="134" xfId="0" applyNumberFormat="1" applyFont="1" applyBorder="1" applyAlignment="1">
      <alignment vertical="top" wrapText="1"/>
    </xf>
    <xf numFmtId="49" fontId="5" fillId="3" borderId="131" xfId="0" applyNumberFormat="1" applyFont="1" applyFill="1" applyBorder="1" applyAlignment="1">
      <alignment horizontal="center" vertical="center" wrapText="1"/>
    </xf>
    <xf numFmtId="0" fontId="0" fillId="0" borderId="133" xfId="0" applyNumberFormat="1" applyFont="1" applyBorder="1" applyAlignment="1">
      <alignment vertical="top" wrapText="1"/>
    </xf>
    <xf numFmtId="0" fontId="0" fillId="9" borderId="134" xfId="0" applyNumberFormat="1" applyFont="1" applyFill="1" applyBorder="1" applyAlignment="1">
      <alignment vertical="top" wrapText="1"/>
    </xf>
    <xf numFmtId="0" fontId="0" fillId="9" borderId="133" xfId="0" applyNumberFormat="1" applyFont="1" applyFill="1" applyBorder="1" applyAlignment="1">
      <alignment vertical="top" wrapText="1"/>
    </xf>
    <xf numFmtId="0" fontId="0" fillId="9" borderId="57" xfId="0" applyNumberFormat="1" applyFont="1" applyFill="1" applyBorder="1" applyAlignment="1">
      <alignment vertical="top" wrapText="1"/>
    </xf>
    <xf numFmtId="49" fontId="5" fillId="3" borderId="61" xfId="0" applyNumberFormat="1" applyFont="1" applyFill="1" applyBorder="1" applyAlignment="1">
      <alignment horizontal="center" vertical="center" wrapText="1"/>
    </xf>
    <xf numFmtId="49" fontId="3" fillId="4" borderId="66" xfId="0" applyNumberFormat="1" applyFont="1" applyFill="1" applyBorder="1" applyAlignment="1">
      <alignment horizontal="justify" vertical="center" wrapText="1"/>
    </xf>
    <xf numFmtId="0" fontId="3" fillId="4" borderId="66" xfId="0" applyNumberFormat="1" applyFont="1" applyFill="1" applyBorder="1" applyAlignment="1">
      <alignment horizontal="left" vertical="center" wrapText="1"/>
    </xf>
    <xf numFmtId="0" fontId="0" fillId="9" borderId="129" xfId="0" applyNumberFormat="1" applyFont="1" applyFill="1" applyBorder="1" applyAlignment="1">
      <alignment vertical="top" wrapText="1"/>
    </xf>
    <xf numFmtId="49" fontId="5" fillId="3" borderId="130" xfId="0" applyNumberFormat="1" applyFont="1" applyFill="1" applyBorder="1" applyAlignment="1">
      <alignment horizontal="center" vertical="center" wrapText="1"/>
    </xf>
    <xf numFmtId="0" fontId="0" fillId="0" borderId="132" xfId="0" applyNumberFormat="1" applyFont="1" applyBorder="1" applyAlignment="1">
      <alignment vertical="top" wrapText="1"/>
    </xf>
    <xf numFmtId="49" fontId="3" fillId="4" borderId="66" xfId="0" applyNumberFormat="1" applyFont="1" applyFill="1" applyBorder="1" applyAlignment="1">
      <alignment vertical="center" wrapText="1"/>
    </xf>
    <xf numFmtId="0" fontId="0" fillId="3" borderId="53" xfId="0" applyNumberFormat="1" applyFont="1" applyFill="1" applyBorder="1" applyAlignment="1">
      <alignment vertical="top" wrapText="1"/>
    </xf>
    <xf numFmtId="49" fontId="2" fillId="2" borderId="50" xfId="0" applyNumberFormat="1" applyFont="1" applyFill="1" applyBorder="1" applyAlignment="1">
      <alignment horizontal="left" vertical="top" wrapText="1"/>
    </xf>
    <xf numFmtId="0" fontId="3" fillId="4" borderId="66" xfId="0" applyNumberFormat="1" applyFont="1" applyFill="1" applyBorder="1" applyAlignment="1">
      <alignment vertical="center" wrapText="1"/>
    </xf>
    <xf numFmtId="49" fontId="3" fillId="0" borderId="66" xfId="0" applyNumberFormat="1" applyFont="1" applyBorder="1" applyAlignment="1">
      <alignment horizontal="justify" vertical="center" wrapText="1"/>
    </xf>
  </cellXfs>
  <cellStyles count="1">
    <cellStyle name="Normální" xfId="0" builtinId="0"/>
  </cellStyles>
  <dxfs count="4">
    <dxf>
      <font>
        <color rgb="FF000000"/>
      </font>
      <fill>
        <patternFill patternType="solid">
          <fgColor indexed="18"/>
          <bgColor indexed="19"/>
        </patternFill>
      </fill>
    </dxf>
    <dxf>
      <font>
        <color rgb="FF000000"/>
      </font>
      <fill>
        <patternFill patternType="solid">
          <fgColor indexed="18"/>
          <bgColor indexed="19"/>
        </patternFill>
      </fill>
    </dxf>
    <dxf>
      <font>
        <color rgb="FF000000"/>
      </font>
      <fill>
        <patternFill patternType="solid">
          <fgColor indexed="18"/>
          <bgColor indexed="19"/>
        </patternFill>
      </fill>
    </dxf>
    <dxf>
      <font>
        <color rgb="FF000000"/>
      </font>
      <fill>
        <patternFill patternType="solid">
          <fgColor indexed="18"/>
          <bgColor indexed="19"/>
        </patternFill>
      </fill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AAAAAA"/>
      <rgbColor rgb="FFD5D5D5"/>
      <rgbColor rgb="FFFFFFFF"/>
      <rgbColor rgb="FFFBD4B4"/>
      <rgbColor rgb="FFC0C0C0"/>
      <rgbColor rgb="FF969696"/>
      <rgbColor rgb="FFFFCC00"/>
      <rgbColor rgb="FFFFCC99"/>
      <rgbColor rgb="00000000"/>
      <rgbColor rgb="E5FF9781"/>
      <rgbColor rgb="FFF4F4F4"/>
      <rgbColor rgb="FF7F7F7F"/>
      <rgbColor rgb="FFF1F1F1"/>
      <rgbColor rgb="FFA7A7A7"/>
      <rgbColor rgb="FFE9E9E9"/>
      <rgbColor rgb="FFCCFFCC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workbookViewId="0">
      <selection sqref="A1:M1"/>
    </sheetView>
  </sheetViews>
  <sheetFormatPr baseColWidth="10" defaultColWidth="8.83203125" defaultRowHeight="15" customHeight="1" x14ac:dyDescent="0.2"/>
  <cols>
    <col min="1" max="1" width="1.5" style="1" customWidth="1"/>
    <col min="2" max="2" width="2.33203125" style="1" customWidth="1"/>
    <col min="3" max="5" width="8.83203125" style="1" customWidth="1"/>
    <col min="6" max="6" width="58.5" style="1" customWidth="1"/>
    <col min="7" max="7" width="4.33203125" style="1" customWidth="1"/>
    <col min="8" max="8" width="15.33203125" style="1" customWidth="1"/>
    <col min="9" max="9" width="11" style="1" customWidth="1"/>
    <col min="10" max="10" width="12.33203125" style="1" customWidth="1"/>
    <col min="11" max="11" width="13" style="1" customWidth="1"/>
    <col min="12" max="12" width="13.6640625" style="1" customWidth="1"/>
    <col min="13" max="13" width="13.83203125" style="1" customWidth="1"/>
    <col min="14" max="256" width="8.83203125" customWidth="1"/>
  </cols>
  <sheetData>
    <row r="1" spans="1:13" ht="26.5" customHeight="1" x14ac:dyDescent="0.2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39.5" customHeight="1" x14ac:dyDescent="0.2">
      <c r="A2" s="252" t="s">
        <v>1</v>
      </c>
      <c r="B2" s="253"/>
      <c r="C2" s="253"/>
      <c r="D2" s="253"/>
      <c r="E2" s="253"/>
      <c r="F2" s="254"/>
      <c r="G2" s="238" t="s">
        <v>2</v>
      </c>
      <c r="H2" s="236" t="s">
        <v>3</v>
      </c>
      <c r="I2" s="237"/>
      <c r="J2" s="236" t="s">
        <v>4</v>
      </c>
      <c r="K2" s="237"/>
      <c r="L2" s="236" t="s">
        <v>5</v>
      </c>
      <c r="M2" s="237"/>
    </row>
    <row r="3" spans="1:13" ht="21" customHeight="1" x14ac:dyDescent="0.2">
      <c r="A3" s="255"/>
      <c r="B3" s="256"/>
      <c r="C3" s="256"/>
      <c r="D3" s="256"/>
      <c r="E3" s="256"/>
      <c r="F3" s="257"/>
      <c r="G3" s="239"/>
      <c r="H3" s="2" t="s">
        <v>6</v>
      </c>
      <c r="I3" s="3" t="s">
        <v>7</v>
      </c>
      <c r="J3" s="2" t="s">
        <v>8</v>
      </c>
      <c r="K3" s="3" t="s">
        <v>7</v>
      </c>
      <c r="L3" s="2" t="s">
        <v>8</v>
      </c>
      <c r="M3" s="3" t="s">
        <v>7</v>
      </c>
    </row>
    <row r="4" spans="1:13" ht="21.5" customHeight="1" x14ac:dyDescent="0.2">
      <c r="A4" s="258"/>
      <c r="B4" s="259"/>
      <c r="C4" s="259"/>
      <c r="D4" s="259"/>
      <c r="E4" s="259"/>
      <c r="F4" s="260"/>
      <c r="G4" s="240"/>
      <c r="H4" s="4">
        <v>1</v>
      </c>
      <c r="I4" s="5">
        <v>2</v>
      </c>
      <c r="J4" s="4">
        <v>3</v>
      </c>
      <c r="K4" s="5">
        <v>4</v>
      </c>
      <c r="L4" s="4">
        <v>5</v>
      </c>
      <c r="M4" s="5">
        <v>6</v>
      </c>
    </row>
    <row r="5" spans="1:13" ht="21.5" customHeight="1" x14ac:dyDescent="0.2">
      <c r="A5" s="247" t="s">
        <v>9</v>
      </c>
      <c r="B5" s="248"/>
      <c r="C5" s="248"/>
      <c r="D5" s="248"/>
      <c r="E5" s="248"/>
      <c r="F5" s="249"/>
      <c r="G5" s="6">
        <v>1</v>
      </c>
      <c r="H5" s="7">
        <f t="shared" ref="H5:M5" si="0">H6+H31</f>
        <v>6591239.0068799993</v>
      </c>
      <c r="I5" s="8">
        <f t="shared" si="0"/>
        <v>6526000.8724300005</v>
      </c>
      <c r="J5" s="7">
        <f t="shared" si="0"/>
        <v>631183.60932000005</v>
      </c>
      <c r="K5" s="8">
        <f t="shared" si="0"/>
        <v>536722.07137000014</v>
      </c>
      <c r="L5" s="7">
        <f t="shared" si="0"/>
        <v>7222422.6162</v>
      </c>
      <c r="M5" s="8">
        <f t="shared" si="0"/>
        <v>7062722.9438000005</v>
      </c>
    </row>
    <row r="6" spans="1:13" ht="21" customHeight="1" x14ac:dyDescent="0.2">
      <c r="A6" s="9"/>
      <c r="B6" s="229" t="s">
        <v>10</v>
      </c>
      <c r="C6" s="243"/>
      <c r="D6" s="243"/>
      <c r="E6" s="243"/>
      <c r="F6" s="244"/>
      <c r="G6" s="10">
        <v>2</v>
      </c>
      <c r="H6" s="11">
        <f t="shared" ref="H6:M6" si="1">H7+H17+H24</f>
        <v>6511443.6444199989</v>
      </c>
      <c r="I6" s="12">
        <f t="shared" si="1"/>
        <v>6446205.50997</v>
      </c>
      <c r="J6" s="11">
        <f t="shared" si="1"/>
        <v>630854.56012000004</v>
      </c>
      <c r="K6" s="12">
        <f t="shared" si="1"/>
        <v>536393.02217000013</v>
      </c>
      <c r="L6" s="11">
        <f t="shared" si="1"/>
        <v>7142298.2045400003</v>
      </c>
      <c r="M6" s="12">
        <f t="shared" si="1"/>
        <v>6982598.5321400007</v>
      </c>
    </row>
    <row r="7" spans="1:13" ht="21" customHeight="1" x14ac:dyDescent="0.2">
      <c r="A7" s="9"/>
      <c r="B7" s="13"/>
      <c r="C7" s="14" t="s">
        <v>11</v>
      </c>
      <c r="D7" s="229" t="s">
        <v>12</v>
      </c>
      <c r="E7" s="228"/>
      <c r="F7" s="227"/>
      <c r="G7" s="10">
        <v>3</v>
      </c>
      <c r="H7" s="15">
        <f t="shared" ref="H7:M7" si="2">H8+H11</f>
        <v>5555176.8564599995</v>
      </c>
      <c r="I7" s="16">
        <f t="shared" si="2"/>
        <v>5501137.7592399996</v>
      </c>
      <c r="J7" s="15">
        <f t="shared" si="2"/>
        <v>560661.40552000003</v>
      </c>
      <c r="K7" s="16">
        <f t="shared" si="2"/>
        <v>501372.44477000006</v>
      </c>
      <c r="L7" s="15">
        <f t="shared" si="2"/>
        <v>6115838.26198</v>
      </c>
      <c r="M7" s="16">
        <f t="shared" si="2"/>
        <v>6002510.2040100005</v>
      </c>
    </row>
    <row r="8" spans="1:13" ht="21" customHeight="1" x14ac:dyDescent="0.2">
      <c r="A8" s="9"/>
      <c r="B8" s="13"/>
      <c r="C8" s="13"/>
      <c r="D8" s="17" t="s">
        <v>13</v>
      </c>
      <c r="E8" s="226" t="s">
        <v>14</v>
      </c>
      <c r="F8" s="227"/>
      <c r="G8" s="10">
        <v>4</v>
      </c>
      <c r="H8" s="18">
        <f t="shared" ref="H8:M8" si="3">H9+H10</f>
        <v>73828.488410000005</v>
      </c>
      <c r="I8" s="19">
        <f t="shared" si="3"/>
        <v>32122.025539999999</v>
      </c>
      <c r="J8" s="18">
        <f t="shared" si="3"/>
        <v>261507.58695999999</v>
      </c>
      <c r="K8" s="19">
        <f t="shared" si="3"/>
        <v>212048.14517</v>
      </c>
      <c r="L8" s="18">
        <f t="shared" si="3"/>
        <v>335336.07537000004</v>
      </c>
      <c r="M8" s="19">
        <f t="shared" si="3"/>
        <v>244170.17071000001</v>
      </c>
    </row>
    <row r="9" spans="1:13" ht="21" customHeight="1" x14ac:dyDescent="0.2">
      <c r="A9" s="9"/>
      <c r="B9" s="13"/>
      <c r="C9" s="13"/>
      <c r="D9" s="13"/>
      <c r="E9" s="17" t="s">
        <v>11</v>
      </c>
      <c r="F9" s="20" t="s">
        <v>15</v>
      </c>
      <c r="G9" s="10">
        <v>5</v>
      </c>
      <c r="H9" s="18">
        <v>71110.944610000006</v>
      </c>
      <c r="I9" s="19">
        <v>97.505600000000001</v>
      </c>
      <c r="J9" s="18">
        <v>13816.36109</v>
      </c>
      <c r="K9" s="19">
        <v>0</v>
      </c>
      <c r="L9" s="18">
        <f>H9+J9</f>
        <v>84927.305700000012</v>
      </c>
      <c r="M9" s="19">
        <f>I9+K9</f>
        <v>97.505600000000001</v>
      </c>
    </row>
    <row r="10" spans="1:13" ht="21" customHeight="1" x14ac:dyDescent="0.2">
      <c r="A10" s="9"/>
      <c r="B10" s="13"/>
      <c r="C10" s="13"/>
      <c r="D10" s="13"/>
      <c r="E10" s="13"/>
      <c r="F10" s="20" t="s">
        <v>16</v>
      </c>
      <c r="G10" s="10">
        <v>6</v>
      </c>
      <c r="H10" s="18">
        <v>2717.5437999999999</v>
      </c>
      <c r="I10" s="19">
        <v>32024.519939999998</v>
      </c>
      <c r="J10" s="18">
        <v>247691.22586999999</v>
      </c>
      <c r="K10" s="19">
        <v>212048.14517</v>
      </c>
      <c r="L10" s="18">
        <f>H10+J10</f>
        <v>250408.76967000001</v>
      </c>
      <c r="M10" s="19">
        <f>I10+K10</f>
        <v>244072.66511</v>
      </c>
    </row>
    <row r="11" spans="1:13" ht="21" customHeight="1" x14ac:dyDescent="0.2">
      <c r="A11" s="9"/>
      <c r="B11" s="13"/>
      <c r="C11" s="13"/>
      <c r="D11" s="13"/>
      <c r="E11" s="226" t="s">
        <v>17</v>
      </c>
      <c r="F11" s="227"/>
      <c r="G11" s="10">
        <v>7</v>
      </c>
      <c r="H11" s="18">
        <f t="shared" ref="H11:M11" si="4">H12+H16</f>
        <v>5481348.3680499997</v>
      </c>
      <c r="I11" s="19">
        <f t="shared" si="4"/>
        <v>5469015.7336999997</v>
      </c>
      <c r="J11" s="18">
        <f t="shared" si="4"/>
        <v>299153.81855999999</v>
      </c>
      <c r="K11" s="19">
        <f t="shared" si="4"/>
        <v>289324.29960000003</v>
      </c>
      <c r="L11" s="18">
        <f t="shared" si="4"/>
        <v>5780502.1866100002</v>
      </c>
      <c r="M11" s="19">
        <f t="shared" si="4"/>
        <v>5758340.0333000002</v>
      </c>
    </row>
    <row r="12" spans="1:13" ht="21" customHeight="1" x14ac:dyDescent="0.2">
      <c r="A12" s="9"/>
      <c r="B12" s="13"/>
      <c r="C12" s="13"/>
      <c r="D12" s="13"/>
      <c r="E12" s="17" t="s">
        <v>11</v>
      </c>
      <c r="F12" s="20" t="s">
        <v>18</v>
      </c>
      <c r="G12" s="10">
        <v>8</v>
      </c>
      <c r="H12" s="18">
        <f t="shared" ref="H12:M12" si="5">H13+H14+H15</f>
        <v>3547911.2715600003</v>
      </c>
      <c r="I12" s="19">
        <f t="shared" si="5"/>
        <v>3547516.7805599999</v>
      </c>
      <c r="J12" s="18">
        <f t="shared" si="5"/>
        <v>268202.23655999999</v>
      </c>
      <c r="K12" s="19">
        <f t="shared" si="5"/>
        <v>258375.67560000002</v>
      </c>
      <c r="L12" s="18">
        <f t="shared" si="5"/>
        <v>3816113.5081200004</v>
      </c>
      <c r="M12" s="19">
        <f t="shared" si="5"/>
        <v>3805892.4561600001</v>
      </c>
    </row>
    <row r="13" spans="1:13" ht="21" customHeight="1" x14ac:dyDescent="0.2">
      <c r="A13" s="9"/>
      <c r="B13" s="13"/>
      <c r="C13" s="13"/>
      <c r="D13" s="13"/>
      <c r="E13" s="13"/>
      <c r="F13" s="20" t="s">
        <v>19</v>
      </c>
      <c r="G13" s="10">
        <v>9</v>
      </c>
      <c r="H13" s="18">
        <v>3405739.7306400002</v>
      </c>
      <c r="I13" s="19">
        <v>3405739.7306400002</v>
      </c>
      <c r="J13" s="18">
        <v>63804</v>
      </c>
      <c r="K13" s="19">
        <v>63801.058499999999</v>
      </c>
      <c r="L13" s="18">
        <f t="shared" ref="L13:M16" si="6">H13+J13</f>
        <v>3469543.7306400002</v>
      </c>
      <c r="M13" s="19">
        <f t="shared" si="6"/>
        <v>3469540.78914</v>
      </c>
    </row>
    <row r="14" spans="1:13" ht="21" customHeight="1" x14ac:dyDescent="0.2">
      <c r="A14" s="9"/>
      <c r="B14" s="13"/>
      <c r="C14" s="13"/>
      <c r="D14" s="13"/>
      <c r="E14" s="13"/>
      <c r="F14" s="20" t="s">
        <v>20</v>
      </c>
      <c r="G14" s="10">
        <v>10</v>
      </c>
      <c r="H14" s="18">
        <v>4934.3028199999999</v>
      </c>
      <c r="I14" s="19">
        <v>4934.3028199999999</v>
      </c>
      <c r="J14" s="18">
        <v>200250.23655999999</v>
      </c>
      <c r="K14" s="19">
        <v>190426.6171</v>
      </c>
      <c r="L14" s="18">
        <f t="shared" si="6"/>
        <v>205184.53938</v>
      </c>
      <c r="M14" s="19">
        <f t="shared" si="6"/>
        <v>195360.91992000001</v>
      </c>
    </row>
    <row r="15" spans="1:13" ht="21" customHeight="1" x14ac:dyDescent="0.2">
      <c r="A15" s="9"/>
      <c r="B15" s="13"/>
      <c r="C15" s="13"/>
      <c r="D15" s="13"/>
      <c r="E15" s="13"/>
      <c r="F15" s="20" t="s">
        <v>21</v>
      </c>
      <c r="G15" s="10">
        <v>11</v>
      </c>
      <c r="H15" s="18">
        <v>137237.23809999999</v>
      </c>
      <c r="I15" s="19">
        <v>136842.74710000001</v>
      </c>
      <c r="J15" s="18">
        <v>4148</v>
      </c>
      <c r="K15" s="19">
        <v>4148</v>
      </c>
      <c r="L15" s="18">
        <f t="shared" si="6"/>
        <v>141385.23809999999</v>
      </c>
      <c r="M15" s="19">
        <f t="shared" si="6"/>
        <v>140990.74710000001</v>
      </c>
    </row>
    <row r="16" spans="1:13" ht="21" customHeight="1" x14ac:dyDescent="0.2">
      <c r="A16" s="9"/>
      <c r="B16" s="13"/>
      <c r="C16" s="13"/>
      <c r="D16" s="13"/>
      <c r="E16" s="13"/>
      <c r="F16" s="20" t="s">
        <v>16</v>
      </c>
      <c r="G16" s="10">
        <v>12</v>
      </c>
      <c r="H16" s="18">
        <v>1933437.0964899999</v>
      </c>
      <c r="I16" s="19">
        <v>1921498.9531400001</v>
      </c>
      <c r="J16" s="18">
        <v>30951.581999999999</v>
      </c>
      <c r="K16" s="19">
        <v>30948.624</v>
      </c>
      <c r="L16" s="18">
        <f t="shared" si="6"/>
        <v>1964388.6784899998</v>
      </c>
      <c r="M16" s="19">
        <f t="shared" si="6"/>
        <v>1952447.5771400002</v>
      </c>
    </row>
    <row r="17" spans="1:13" ht="21" customHeight="1" x14ac:dyDescent="0.2">
      <c r="A17" s="9"/>
      <c r="B17" s="13"/>
      <c r="C17" s="21"/>
      <c r="D17" s="229" t="s">
        <v>22</v>
      </c>
      <c r="E17" s="228"/>
      <c r="F17" s="227"/>
      <c r="G17" s="10">
        <v>13</v>
      </c>
      <c r="H17" s="15">
        <f t="shared" ref="H17:M17" si="7">H18+H21</f>
        <v>947366.67419000005</v>
      </c>
      <c r="I17" s="16">
        <f t="shared" si="7"/>
        <v>934943.03920000012</v>
      </c>
      <c r="J17" s="15">
        <f t="shared" si="7"/>
        <v>9879.4344000000001</v>
      </c>
      <c r="K17" s="16">
        <f t="shared" si="7"/>
        <v>9295.7932399999991</v>
      </c>
      <c r="L17" s="15">
        <f t="shared" si="7"/>
        <v>957246.10859000008</v>
      </c>
      <c r="M17" s="16">
        <f t="shared" si="7"/>
        <v>944238.83244000014</v>
      </c>
    </row>
    <row r="18" spans="1:13" ht="21" customHeight="1" x14ac:dyDescent="0.2">
      <c r="A18" s="9"/>
      <c r="B18" s="13"/>
      <c r="C18" s="13"/>
      <c r="D18" s="17" t="s">
        <v>13</v>
      </c>
      <c r="E18" s="226" t="s">
        <v>23</v>
      </c>
      <c r="F18" s="227"/>
      <c r="G18" s="10">
        <v>14</v>
      </c>
      <c r="H18" s="18">
        <f t="shared" ref="H18:M18" si="8">H19+H20</f>
        <v>6014.7899000000007</v>
      </c>
      <c r="I18" s="19">
        <f t="shared" si="8"/>
        <v>4358.9817000000003</v>
      </c>
      <c r="J18" s="18">
        <f t="shared" si="8"/>
        <v>4539.4344000000001</v>
      </c>
      <c r="K18" s="19">
        <f t="shared" si="8"/>
        <v>4449.0925399999996</v>
      </c>
      <c r="L18" s="18">
        <f t="shared" si="8"/>
        <v>10554.224300000002</v>
      </c>
      <c r="M18" s="19">
        <f t="shared" si="8"/>
        <v>8808.0742399999999</v>
      </c>
    </row>
    <row r="19" spans="1:13" ht="21" customHeight="1" x14ac:dyDescent="0.2">
      <c r="A19" s="9"/>
      <c r="B19" s="13"/>
      <c r="C19" s="13"/>
      <c r="D19" s="13"/>
      <c r="E19" s="17" t="s">
        <v>11</v>
      </c>
      <c r="F19" s="20" t="s">
        <v>15</v>
      </c>
      <c r="G19" s="10">
        <v>15</v>
      </c>
      <c r="H19" s="18">
        <v>6014.7899000000007</v>
      </c>
      <c r="I19" s="19">
        <v>4358.9817000000003</v>
      </c>
      <c r="J19" s="18">
        <v>4539.4344000000001</v>
      </c>
      <c r="K19" s="19">
        <v>4449.0925399999996</v>
      </c>
      <c r="L19" s="18">
        <f>H19+J19</f>
        <v>10554.224300000002</v>
      </c>
      <c r="M19" s="19">
        <f>I19+K19</f>
        <v>8808.0742399999999</v>
      </c>
    </row>
    <row r="20" spans="1:13" ht="21" customHeight="1" x14ac:dyDescent="0.2">
      <c r="A20" s="9"/>
      <c r="B20" s="13"/>
      <c r="C20" s="13"/>
      <c r="D20" s="13"/>
      <c r="E20" s="13"/>
      <c r="F20" s="20" t="s">
        <v>16</v>
      </c>
      <c r="G20" s="10">
        <v>16</v>
      </c>
      <c r="H20" s="18"/>
      <c r="I20" s="19"/>
      <c r="J20" s="18"/>
      <c r="K20" s="19"/>
      <c r="L20" s="18">
        <f>H20+J20</f>
        <v>0</v>
      </c>
      <c r="M20" s="19">
        <f>I20+K20</f>
        <v>0</v>
      </c>
    </row>
    <row r="21" spans="1:13" ht="21" customHeight="1" x14ac:dyDescent="0.2">
      <c r="A21" s="9"/>
      <c r="B21" s="13"/>
      <c r="C21" s="13"/>
      <c r="D21" s="13"/>
      <c r="E21" s="226" t="s">
        <v>24</v>
      </c>
      <c r="F21" s="227"/>
      <c r="G21" s="10">
        <v>17</v>
      </c>
      <c r="H21" s="18">
        <f t="shared" ref="H21:M21" si="9">H22+H23</f>
        <v>941351.88429000007</v>
      </c>
      <c r="I21" s="19">
        <f t="shared" si="9"/>
        <v>930584.05750000011</v>
      </c>
      <c r="J21" s="18">
        <f t="shared" si="9"/>
        <v>5340</v>
      </c>
      <c r="K21" s="19">
        <f t="shared" si="9"/>
        <v>4846.7007000000003</v>
      </c>
      <c r="L21" s="18">
        <f t="shared" si="9"/>
        <v>946691.88429000007</v>
      </c>
      <c r="M21" s="19">
        <f t="shared" si="9"/>
        <v>935430.75820000016</v>
      </c>
    </row>
    <row r="22" spans="1:13" ht="21" customHeight="1" x14ac:dyDescent="0.2">
      <c r="A22" s="9"/>
      <c r="B22" s="13"/>
      <c r="C22" s="13"/>
      <c r="D22" s="13"/>
      <c r="E22" s="17" t="s">
        <v>11</v>
      </c>
      <c r="F22" s="20" t="s">
        <v>15</v>
      </c>
      <c r="G22" s="10">
        <v>18</v>
      </c>
      <c r="H22" s="18">
        <v>50012.137199999997</v>
      </c>
      <c r="I22" s="19">
        <v>49845.943010000003</v>
      </c>
      <c r="J22" s="18">
        <v>0</v>
      </c>
      <c r="K22" s="19">
        <v>0</v>
      </c>
      <c r="L22" s="18">
        <f>H22+J22</f>
        <v>50012.137199999997</v>
      </c>
      <c r="M22" s="19">
        <f>I22+K22</f>
        <v>49845.943010000003</v>
      </c>
    </row>
    <row r="23" spans="1:13" ht="21" customHeight="1" x14ac:dyDescent="0.2">
      <c r="A23" s="9"/>
      <c r="B23" s="13"/>
      <c r="C23" s="13"/>
      <c r="D23" s="13"/>
      <c r="E23" s="13"/>
      <c r="F23" s="20" t="s">
        <v>16</v>
      </c>
      <c r="G23" s="10">
        <v>19</v>
      </c>
      <c r="H23" s="18">
        <v>891339.74709000008</v>
      </c>
      <c r="I23" s="19">
        <v>880738.11449000007</v>
      </c>
      <c r="J23" s="18">
        <v>5340</v>
      </c>
      <c r="K23" s="19">
        <v>4846.7007000000003</v>
      </c>
      <c r="L23" s="18">
        <f>H23+J23</f>
        <v>896679.74709000008</v>
      </c>
      <c r="M23" s="19">
        <f>I23+K23</f>
        <v>885584.81519000011</v>
      </c>
    </row>
    <row r="24" spans="1:13" ht="21" customHeight="1" x14ac:dyDescent="0.2">
      <c r="A24" s="9"/>
      <c r="B24" s="13"/>
      <c r="C24" s="21"/>
      <c r="D24" s="229" t="s">
        <v>25</v>
      </c>
      <c r="E24" s="228"/>
      <c r="F24" s="227"/>
      <c r="G24" s="10">
        <v>20</v>
      </c>
      <c r="H24" s="15">
        <f t="shared" ref="H24:M24" si="10">H25+H28</f>
        <v>8900.1137699999999</v>
      </c>
      <c r="I24" s="16">
        <f t="shared" si="10"/>
        <v>10124.71153</v>
      </c>
      <c r="J24" s="15">
        <f t="shared" si="10"/>
        <v>60313.720200000003</v>
      </c>
      <c r="K24" s="16">
        <f t="shared" si="10"/>
        <v>25724.784159999999</v>
      </c>
      <c r="L24" s="15">
        <f t="shared" si="10"/>
        <v>69213.833970000007</v>
      </c>
      <c r="M24" s="16">
        <f t="shared" si="10"/>
        <v>35849.495689999996</v>
      </c>
    </row>
    <row r="25" spans="1:13" ht="21" customHeight="1" x14ac:dyDescent="0.2">
      <c r="A25" s="9"/>
      <c r="B25" s="13"/>
      <c r="C25" s="13"/>
      <c r="D25" s="17" t="s">
        <v>13</v>
      </c>
      <c r="E25" s="226" t="s">
        <v>26</v>
      </c>
      <c r="F25" s="227"/>
      <c r="G25" s="10">
        <v>21</v>
      </c>
      <c r="H25" s="18">
        <f t="shared" ref="H25:M25" si="11">H26+H27</f>
        <v>4438.3697699999993</v>
      </c>
      <c r="I25" s="19">
        <f t="shared" si="11"/>
        <v>5662.9675299999999</v>
      </c>
      <c r="J25" s="18">
        <f t="shared" si="11"/>
        <v>60313.720200000003</v>
      </c>
      <c r="K25" s="19">
        <f t="shared" si="11"/>
        <v>25724.784159999999</v>
      </c>
      <c r="L25" s="18">
        <f t="shared" si="11"/>
        <v>64752.089970000001</v>
      </c>
      <c r="M25" s="19">
        <f t="shared" si="11"/>
        <v>31387.751689999997</v>
      </c>
    </row>
    <row r="26" spans="1:13" ht="21" customHeight="1" x14ac:dyDescent="0.2">
      <c r="A26" s="9"/>
      <c r="B26" s="13"/>
      <c r="C26" s="13"/>
      <c r="D26" s="13"/>
      <c r="E26" s="17" t="s">
        <v>11</v>
      </c>
      <c r="F26" s="20" t="s">
        <v>15</v>
      </c>
      <c r="G26" s="10">
        <v>22</v>
      </c>
      <c r="H26" s="18">
        <v>4438.3697699999993</v>
      </c>
      <c r="I26" s="19">
        <v>5662.9675299999999</v>
      </c>
      <c r="J26" s="18">
        <v>60313.720200000003</v>
      </c>
      <c r="K26" s="19">
        <v>25724.784159999999</v>
      </c>
      <c r="L26" s="18">
        <f>H26+J26</f>
        <v>64752.089970000001</v>
      </c>
      <c r="M26" s="19">
        <f>I26+K26</f>
        <v>31387.751689999997</v>
      </c>
    </row>
    <row r="27" spans="1:13" ht="21" customHeight="1" x14ac:dyDescent="0.2">
      <c r="A27" s="9"/>
      <c r="B27" s="13"/>
      <c r="C27" s="13"/>
      <c r="D27" s="13"/>
      <c r="E27" s="13"/>
      <c r="F27" s="20" t="s">
        <v>16</v>
      </c>
      <c r="G27" s="10">
        <v>23</v>
      </c>
      <c r="H27" s="18"/>
      <c r="I27" s="19"/>
      <c r="J27" s="18"/>
      <c r="K27" s="19"/>
      <c r="L27" s="18">
        <f>H27+J27</f>
        <v>0</v>
      </c>
      <c r="M27" s="19">
        <f>I27+K27</f>
        <v>0</v>
      </c>
    </row>
    <row r="28" spans="1:13" ht="21" customHeight="1" x14ac:dyDescent="0.2">
      <c r="A28" s="9"/>
      <c r="B28" s="13"/>
      <c r="C28" s="13"/>
      <c r="D28" s="13"/>
      <c r="E28" s="226" t="s">
        <v>27</v>
      </c>
      <c r="F28" s="227"/>
      <c r="G28" s="10">
        <v>24</v>
      </c>
      <c r="H28" s="18">
        <f t="shared" ref="H28:M28" si="12">H29+H30</f>
        <v>4461.7440000000006</v>
      </c>
      <c r="I28" s="19">
        <f t="shared" si="12"/>
        <v>4461.7440000000006</v>
      </c>
      <c r="J28" s="18">
        <f t="shared" si="12"/>
        <v>0</v>
      </c>
      <c r="K28" s="19">
        <f t="shared" si="12"/>
        <v>0</v>
      </c>
      <c r="L28" s="18">
        <f t="shared" si="12"/>
        <v>4461.7440000000006</v>
      </c>
      <c r="M28" s="19">
        <f t="shared" si="12"/>
        <v>4461.7440000000006</v>
      </c>
    </row>
    <row r="29" spans="1:13" ht="21" customHeight="1" x14ac:dyDescent="0.2">
      <c r="A29" s="9"/>
      <c r="B29" s="13"/>
      <c r="C29" s="13"/>
      <c r="D29" s="13"/>
      <c r="E29" s="17" t="s">
        <v>11</v>
      </c>
      <c r="F29" s="20" t="s">
        <v>15</v>
      </c>
      <c r="G29" s="10">
        <v>25</v>
      </c>
      <c r="H29" s="18">
        <v>4261.7440000000006</v>
      </c>
      <c r="I29" s="19">
        <v>4261.7440000000006</v>
      </c>
      <c r="J29" s="18">
        <v>0</v>
      </c>
      <c r="K29" s="19">
        <v>0</v>
      </c>
      <c r="L29" s="18">
        <f>H29+J29</f>
        <v>4261.7440000000006</v>
      </c>
      <c r="M29" s="19">
        <f>I29+K29</f>
        <v>4261.7440000000006</v>
      </c>
    </row>
    <row r="30" spans="1:13" ht="21" customHeight="1" x14ac:dyDescent="0.2">
      <c r="A30" s="9"/>
      <c r="B30" s="13"/>
      <c r="C30" s="13"/>
      <c r="D30" s="13"/>
      <c r="E30" s="13"/>
      <c r="F30" s="20" t="s">
        <v>16</v>
      </c>
      <c r="G30" s="10">
        <v>26</v>
      </c>
      <c r="H30" s="18">
        <v>200</v>
      </c>
      <c r="I30" s="19">
        <v>200</v>
      </c>
      <c r="J30" s="18">
        <v>0</v>
      </c>
      <c r="K30" s="19">
        <v>0</v>
      </c>
      <c r="L30" s="18">
        <f>H30+J30</f>
        <v>200</v>
      </c>
      <c r="M30" s="19">
        <f>I30+K30</f>
        <v>200</v>
      </c>
    </row>
    <row r="31" spans="1:13" ht="21" customHeight="1" x14ac:dyDescent="0.2">
      <c r="A31" s="9"/>
      <c r="B31" s="229" t="s">
        <v>28</v>
      </c>
      <c r="C31" s="243"/>
      <c r="D31" s="245"/>
      <c r="E31" s="246"/>
      <c r="F31" s="244"/>
      <c r="G31" s="10">
        <v>27</v>
      </c>
      <c r="H31" s="11">
        <f t="shared" ref="H31:M31" si="13">H32+H33</f>
        <v>79795.362460000018</v>
      </c>
      <c r="I31" s="12">
        <f t="shared" si="13"/>
        <v>79795.362460000018</v>
      </c>
      <c r="J31" s="11">
        <f t="shared" si="13"/>
        <v>329.04919999999998</v>
      </c>
      <c r="K31" s="12">
        <f t="shared" si="13"/>
        <v>329.04919999999998</v>
      </c>
      <c r="L31" s="11">
        <f t="shared" si="13"/>
        <v>80124.411660000012</v>
      </c>
      <c r="M31" s="12">
        <f t="shared" si="13"/>
        <v>80124.411660000012</v>
      </c>
    </row>
    <row r="32" spans="1:13" ht="21" customHeight="1" x14ac:dyDescent="0.2">
      <c r="A32" s="9"/>
      <c r="B32" s="13"/>
      <c r="C32" s="13"/>
      <c r="D32" s="13"/>
      <c r="E32" s="232" t="s">
        <v>15</v>
      </c>
      <c r="F32" s="233"/>
      <c r="G32" s="10">
        <v>28</v>
      </c>
      <c r="H32" s="22">
        <v>5553.7265500000003</v>
      </c>
      <c r="I32" s="23">
        <v>5553.7265500000003</v>
      </c>
      <c r="J32" s="22">
        <v>0</v>
      </c>
      <c r="K32" s="23">
        <v>0</v>
      </c>
      <c r="L32" s="22">
        <f>H32+J32</f>
        <v>5553.7265500000003</v>
      </c>
      <c r="M32" s="23">
        <f>I32+K32</f>
        <v>5553.7265500000003</v>
      </c>
    </row>
    <row r="33" spans="1:13" ht="21.5" customHeight="1" x14ac:dyDescent="0.2">
      <c r="A33" s="24"/>
      <c r="B33" s="25"/>
      <c r="C33" s="25"/>
      <c r="D33" s="25"/>
      <c r="E33" s="250" t="s">
        <v>16</v>
      </c>
      <c r="F33" s="251"/>
      <c r="G33" s="26">
        <v>29</v>
      </c>
      <c r="H33" s="27">
        <v>74241.635910000012</v>
      </c>
      <c r="I33" s="28">
        <v>74241.635910000012</v>
      </c>
      <c r="J33" s="27">
        <v>329.04919999999998</v>
      </c>
      <c r="K33" s="28">
        <v>329.04919999999998</v>
      </c>
      <c r="L33" s="27">
        <f>H33+J33</f>
        <v>74570.685110000006</v>
      </c>
      <c r="M33" s="28">
        <f>I33+K33</f>
        <v>74570.685110000006</v>
      </c>
    </row>
    <row r="34" spans="1:13" ht="22" customHeight="1" x14ac:dyDescent="0.25">
      <c r="A34" s="29"/>
      <c r="B34" s="30"/>
      <c r="C34" s="30"/>
      <c r="D34" s="30"/>
      <c r="E34" s="30"/>
      <c r="F34" s="30"/>
      <c r="G34" s="30"/>
      <c r="H34" s="31"/>
      <c r="I34" s="31"/>
      <c r="J34" s="31"/>
      <c r="K34" s="31"/>
      <c r="L34" s="31"/>
      <c r="M34" s="31"/>
    </row>
    <row r="35" spans="1:13" ht="21.5" customHeight="1" x14ac:dyDescent="0.2">
      <c r="A35" s="247" t="s">
        <v>29</v>
      </c>
      <c r="B35" s="248"/>
      <c r="C35" s="248"/>
      <c r="D35" s="248"/>
      <c r="E35" s="248"/>
      <c r="F35" s="249"/>
      <c r="G35" s="6">
        <v>30</v>
      </c>
      <c r="H35" s="7">
        <f t="shared" ref="H35:M35" si="14">H36+H41</f>
        <v>6591239.0068800002</v>
      </c>
      <c r="I35" s="8">
        <f t="shared" si="14"/>
        <v>6526000.8724300005</v>
      </c>
      <c r="J35" s="7">
        <f t="shared" si="14"/>
        <v>631183.60932000005</v>
      </c>
      <c r="K35" s="8">
        <f t="shared" si="14"/>
        <v>536722.07137000002</v>
      </c>
      <c r="L35" s="7">
        <f t="shared" si="14"/>
        <v>7222422.6162</v>
      </c>
      <c r="M35" s="8">
        <f t="shared" si="14"/>
        <v>7062722.9437999995</v>
      </c>
    </row>
    <row r="36" spans="1:13" ht="21" customHeight="1" x14ac:dyDescent="0.2">
      <c r="A36" s="9"/>
      <c r="B36" s="13"/>
      <c r="C36" s="14" t="s">
        <v>11</v>
      </c>
      <c r="D36" s="226" t="s">
        <v>30</v>
      </c>
      <c r="E36" s="228"/>
      <c r="F36" s="227"/>
      <c r="G36" s="10">
        <v>31</v>
      </c>
      <c r="H36" s="18">
        <f t="shared" ref="H36:M36" si="15">H37+H38+H39+H40</f>
        <v>3689302.9835900003</v>
      </c>
      <c r="I36" s="19">
        <f t="shared" si="15"/>
        <v>3617297.6489499994</v>
      </c>
      <c r="J36" s="18">
        <f t="shared" si="15"/>
        <v>346871.75225000002</v>
      </c>
      <c r="K36" s="19">
        <f t="shared" si="15"/>
        <v>288549.55229999998</v>
      </c>
      <c r="L36" s="18">
        <f t="shared" si="15"/>
        <v>4036174.7358400002</v>
      </c>
      <c r="M36" s="19">
        <f t="shared" si="15"/>
        <v>3905847.2012499995</v>
      </c>
    </row>
    <row r="37" spans="1:13" ht="21" customHeight="1" x14ac:dyDescent="0.2">
      <c r="A37" s="9"/>
      <c r="B37" s="13"/>
      <c r="C37" s="13"/>
      <c r="D37" s="14" t="s">
        <v>11</v>
      </c>
      <c r="E37" s="229" t="s">
        <v>31</v>
      </c>
      <c r="F37" s="227"/>
      <c r="G37" s="10">
        <v>32</v>
      </c>
      <c r="H37" s="18">
        <f t="shared" ref="H37:M37" si="16">H9+H12</f>
        <v>3619022.2161700004</v>
      </c>
      <c r="I37" s="19">
        <f t="shared" si="16"/>
        <v>3547614.2861599997</v>
      </c>
      <c r="J37" s="18">
        <f t="shared" si="16"/>
        <v>282018.59765000001</v>
      </c>
      <c r="K37" s="19">
        <f t="shared" si="16"/>
        <v>258375.67560000002</v>
      </c>
      <c r="L37" s="18">
        <f t="shared" si="16"/>
        <v>3901040.8138200003</v>
      </c>
      <c r="M37" s="19">
        <f t="shared" si="16"/>
        <v>3805989.9617599999</v>
      </c>
    </row>
    <row r="38" spans="1:13" ht="21" customHeight="1" x14ac:dyDescent="0.2">
      <c r="A38" s="9"/>
      <c r="B38" s="13"/>
      <c r="C38" s="13"/>
      <c r="D38" s="13"/>
      <c r="E38" s="229" t="s">
        <v>32</v>
      </c>
      <c r="F38" s="227"/>
      <c r="G38" s="10">
        <v>33</v>
      </c>
      <c r="H38" s="18">
        <f t="shared" ref="H38:M38" si="17">H19+H22</f>
        <v>56026.927100000001</v>
      </c>
      <c r="I38" s="19">
        <f t="shared" si="17"/>
        <v>54204.924710000007</v>
      </c>
      <c r="J38" s="18">
        <f t="shared" si="17"/>
        <v>4539.4344000000001</v>
      </c>
      <c r="K38" s="19">
        <f t="shared" si="17"/>
        <v>4449.0925399999996</v>
      </c>
      <c r="L38" s="18">
        <f t="shared" si="17"/>
        <v>60566.361499999999</v>
      </c>
      <c r="M38" s="19">
        <f t="shared" si="17"/>
        <v>58654.017250000004</v>
      </c>
    </row>
    <row r="39" spans="1:13" ht="21" customHeight="1" x14ac:dyDescent="0.2">
      <c r="A39" s="9"/>
      <c r="B39" s="13"/>
      <c r="C39" s="13"/>
      <c r="D39" s="13"/>
      <c r="E39" s="229" t="s">
        <v>33</v>
      </c>
      <c r="F39" s="227"/>
      <c r="G39" s="10">
        <v>34</v>
      </c>
      <c r="H39" s="18">
        <f t="shared" ref="H39:M39" si="18">H26+H29</f>
        <v>8700.1137699999999</v>
      </c>
      <c r="I39" s="19">
        <f t="shared" si="18"/>
        <v>9924.7115300000005</v>
      </c>
      <c r="J39" s="18">
        <f t="shared" si="18"/>
        <v>60313.720200000003</v>
      </c>
      <c r="K39" s="19">
        <f t="shared" si="18"/>
        <v>25724.784159999999</v>
      </c>
      <c r="L39" s="18">
        <f t="shared" si="18"/>
        <v>69013.833970000007</v>
      </c>
      <c r="M39" s="19">
        <f t="shared" si="18"/>
        <v>35649.495689999996</v>
      </c>
    </row>
    <row r="40" spans="1:13" ht="21" customHeight="1" x14ac:dyDescent="0.2">
      <c r="A40" s="9"/>
      <c r="B40" s="13"/>
      <c r="C40" s="13"/>
      <c r="D40" s="21"/>
      <c r="E40" s="226" t="s">
        <v>34</v>
      </c>
      <c r="F40" s="227"/>
      <c r="G40" s="10">
        <v>35</v>
      </c>
      <c r="H40" s="18">
        <f t="shared" ref="H40:M40" si="19">H32</f>
        <v>5553.7265500000003</v>
      </c>
      <c r="I40" s="19">
        <f t="shared" si="19"/>
        <v>5553.7265500000003</v>
      </c>
      <c r="J40" s="18">
        <f t="shared" si="19"/>
        <v>0</v>
      </c>
      <c r="K40" s="19">
        <f t="shared" si="19"/>
        <v>0</v>
      </c>
      <c r="L40" s="18">
        <f t="shared" si="19"/>
        <v>5553.7265500000003</v>
      </c>
      <c r="M40" s="19">
        <f t="shared" si="19"/>
        <v>5553.7265500000003</v>
      </c>
    </row>
    <row r="41" spans="1:13" ht="21" customHeight="1" x14ac:dyDescent="0.2">
      <c r="A41" s="9"/>
      <c r="B41" s="13"/>
      <c r="C41" s="32"/>
      <c r="D41" s="226" t="s">
        <v>35</v>
      </c>
      <c r="E41" s="228"/>
      <c r="F41" s="227"/>
      <c r="G41" s="10">
        <v>36</v>
      </c>
      <c r="H41" s="18">
        <f t="shared" ref="H41:M41" si="20">H42+H43+H44+H45</f>
        <v>2901936.0232900004</v>
      </c>
      <c r="I41" s="19">
        <f t="shared" si="20"/>
        <v>2908703.2234800006</v>
      </c>
      <c r="J41" s="18">
        <f t="shared" si="20"/>
        <v>284311.85707000003</v>
      </c>
      <c r="K41" s="19">
        <f t="shared" si="20"/>
        <v>248172.51907000001</v>
      </c>
      <c r="L41" s="18">
        <f t="shared" si="20"/>
        <v>3186247.8803599998</v>
      </c>
      <c r="M41" s="19">
        <f t="shared" si="20"/>
        <v>3156875.7425500001</v>
      </c>
    </row>
    <row r="42" spans="1:13" ht="21" customHeight="1" x14ac:dyDescent="0.2">
      <c r="A42" s="9"/>
      <c r="B42" s="13"/>
      <c r="C42" s="32"/>
      <c r="D42" s="14" t="s">
        <v>11</v>
      </c>
      <c r="E42" s="229" t="s">
        <v>36</v>
      </c>
      <c r="F42" s="227"/>
      <c r="G42" s="10">
        <v>37</v>
      </c>
      <c r="H42" s="18">
        <f t="shared" ref="H42:M42" si="21">H10+H16</f>
        <v>1936154.64029</v>
      </c>
      <c r="I42" s="19">
        <f t="shared" si="21"/>
        <v>1953523.4730800001</v>
      </c>
      <c r="J42" s="18">
        <f t="shared" si="21"/>
        <v>278642.80787000002</v>
      </c>
      <c r="K42" s="19">
        <f t="shared" si="21"/>
        <v>242996.76917000001</v>
      </c>
      <c r="L42" s="18">
        <f t="shared" si="21"/>
        <v>2214797.4481599997</v>
      </c>
      <c r="M42" s="19">
        <f t="shared" si="21"/>
        <v>2196520.2422500001</v>
      </c>
    </row>
    <row r="43" spans="1:13" ht="21" customHeight="1" x14ac:dyDescent="0.2">
      <c r="A43" s="9"/>
      <c r="B43" s="13"/>
      <c r="C43" s="32"/>
      <c r="D43" s="13"/>
      <c r="E43" s="229" t="s">
        <v>37</v>
      </c>
      <c r="F43" s="227"/>
      <c r="G43" s="10">
        <v>38</v>
      </c>
      <c r="H43" s="18">
        <f t="shared" ref="H43:M43" si="22">H20+H23</f>
        <v>891339.74709000008</v>
      </c>
      <c r="I43" s="19">
        <f t="shared" si="22"/>
        <v>880738.11449000007</v>
      </c>
      <c r="J43" s="18">
        <f t="shared" si="22"/>
        <v>5340</v>
      </c>
      <c r="K43" s="19">
        <f t="shared" si="22"/>
        <v>4846.7007000000003</v>
      </c>
      <c r="L43" s="18">
        <f t="shared" si="22"/>
        <v>896679.74709000008</v>
      </c>
      <c r="M43" s="19">
        <f t="shared" si="22"/>
        <v>885584.81519000011</v>
      </c>
    </row>
    <row r="44" spans="1:13" ht="21" customHeight="1" x14ac:dyDescent="0.2">
      <c r="A44" s="9"/>
      <c r="B44" s="13"/>
      <c r="C44" s="13"/>
      <c r="D44" s="13"/>
      <c r="E44" s="229" t="s">
        <v>38</v>
      </c>
      <c r="F44" s="227"/>
      <c r="G44" s="10">
        <v>39</v>
      </c>
      <c r="H44" s="18">
        <f t="shared" ref="H44:M44" si="23">H27+H30</f>
        <v>200</v>
      </c>
      <c r="I44" s="19">
        <f t="shared" si="23"/>
        <v>200</v>
      </c>
      <c r="J44" s="18">
        <f t="shared" si="23"/>
        <v>0</v>
      </c>
      <c r="K44" s="19">
        <f t="shared" si="23"/>
        <v>0</v>
      </c>
      <c r="L44" s="18">
        <f t="shared" si="23"/>
        <v>200</v>
      </c>
      <c r="M44" s="19">
        <f t="shared" si="23"/>
        <v>200</v>
      </c>
    </row>
    <row r="45" spans="1:13" ht="21" customHeight="1" x14ac:dyDescent="0.2">
      <c r="A45" s="9"/>
      <c r="B45" s="13"/>
      <c r="C45" s="13"/>
      <c r="D45" s="21"/>
      <c r="E45" s="226" t="s">
        <v>39</v>
      </c>
      <c r="F45" s="227"/>
      <c r="G45" s="10">
        <v>40</v>
      </c>
      <c r="H45" s="18">
        <f t="shared" ref="H45:M45" si="24">H33</f>
        <v>74241.635910000012</v>
      </c>
      <c r="I45" s="19">
        <f t="shared" si="24"/>
        <v>74241.635910000012</v>
      </c>
      <c r="J45" s="18">
        <f t="shared" si="24"/>
        <v>329.04919999999998</v>
      </c>
      <c r="K45" s="19">
        <f t="shared" si="24"/>
        <v>329.04919999999998</v>
      </c>
      <c r="L45" s="18">
        <f t="shared" si="24"/>
        <v>74570.685110000006</v>
      </c>
      <c r="M45" s="19">
        <f t="shared" si="24"/>
        <v>74570.685110000006</v>
      </c>
    </row>
    <row r="46" spans="1:13" ht="21" customHeight="1" x14ac:dyDescent="0.2">
      <c r="A46" s="261" t="s">
        <v>40</v>
      </c>
      <c r="B46" s="262"/>
      <c r="C46" s="262"/>
      <c r="D46" s="262"/>
      <c r="E46" s="262"/>
      <c r="F46" s="263"/>
      <c r="G46" s="10">
        <v>41</v>
      </c>
      <c r="H46" s="33">
        <f t="shared" ref="H46:M46" si="25">H47+H51</f>
        <v>6591239.0068800002</v>
      </c>
      <c r="I46" s="34">
        <f t="shared" si="25"/>
        <v>6526000.8724300005</v>
      </c>
      <c r="J46" s="33">
        <f t="shared" si="25"/>
        <v>631183.60932000005</v>
      </c>
      <c r="K46" s="34">
        <f t="shared" si="25"/>
        <v>536722.07137000002</v>
      </c>
      <c r="L46" s="33">
        <f t="shared" si="25"/>
        <v>7222422.6162</v>
      </c>
      <c r="M46" s="34">
        <f t="shared" si="25"/>
        <v>7062722.9438000005</v>
      </c>
    </row>
    <row r="47" spans="1:13" ht="21" customHeight="1" x14ac:dyDescent="0.2">
      <c r="A47" s="9"/>
      <c r="B47" s="13"/>
      <c r="C47" s="14" t="s">
        <v>11</v>
      </c>
      <c r="D47" s="226" t="s">
        <v>41</v>
      </c>
      <c r="E47" s="228"/>
      <c r="F47" s="227"/>
      <c r="G47" s="10">
        <v>42</v>
      </c>
      <c r="H47" s="18">
        <f t="shared" ref="H47:M47" si="26">H48+H49+H50</f>
        <v>3689302.9835899998</v>
      </c>
      <c r="I47" s="19">
        <f t="shared" si="26"/>
        <v>3617297.6489499998</v>
      </c>
      <c r="J47" s="18">
        <f t="shared" si="26"/>
        <v>346871.75225000002</v>
      </c>
      <c r="K47" s="19">
        <f t="shared" si="26"/>
        <v>288549.55230000004</v>
      </c>
      <c r="L47" s="18">
        <f t="shared" si="26"/>
        <v>4036174.7358399997</v>
      </c>
      <c r="M47" s="19">
        <f t="shared" si="26"/>
        <v>3905847.2012499999</v>
      </c>
    </row>
    <row r="48" spans="1:13" ht="21" customHeight="1" x14ac:dyDescent="0.2">
      <c r="A48" s="9"/>
      <c r="B48" s="13"/>
      <c r="C48" s="13"/>
      <c r="D48" s="14" t="s">
        <v>11</v>
      </c>
      <c r="E48" s="226" t="s">
        <v>42</v>
      </c>
      <c r="F48" s="227"/>
      <c r="G48" s="10">
        <v>43</v>
      </c>
      <c r="H48" s="18">
        <f t="shared" ref="H48:M48" si="27">H9+H19+H26</f>
        <v>81564.104280000014</v>
      </c>
      <c r="I48" s="19">
        <f t="shared" si="27"/>
        <v>10119.454830000001</v>
      </c>
      <c r="J48" s="18">
        <f t="shared" si="27"/>
        <v>78669.51569</v>
      </c>
      <c r="K48" s="19">
        <f t="shared" si="27"/>
        <v>30173.876700000001</v>
      </c>
      <c r="L48" s="18">
        <f t="shared" si="27"/>
        <v>160233.61997</v>
      </c>
      <c r="M48" s="19">
        <f t="shared" si="27"/>
        <v>40293.331529999996</v>
      </c>
    </row>
    <row r="49" spans="1:13" ht="21" customHeight="1" x14ac:dyDescent="0.2">
      <c r="A49" s="9"/>
      <c r="B49" s="13"/>
      <c r="C49" s="13"/>
      <c r="D49" s="13"/>
      <c r="E49" s="226" t="s">
        <v>43</v>
      </c>
      <c r="F49" s="227"/>
      <c r="G49" s="10">
        <v>44</v>
      </c>
      <c r="H49" s="18">
        <f t="shared" ref="H49:M49" si="28">H12+H22+H29</f>
        <v>3602185.15276</v>
      </c>
      <c r="I49" s="19">
        <f t="shared" si="28"/>
        <v>3601624.4675699999</v>
      </c>
      <c r="J49" s="18">
        <f t="shared" si="28"/>
        <v>268202.23655999999</v>
      </c>
      <c r="K49" s="19">
        <f t="shared" si="28"/>
        <v>258375.67560000002</v>
      </c>
      <c r="L49" s="18">
        <f t="shared" si="28"/>
        <v>3870387.3893200001</v>
      </c>
      <c r="M49" s="19">
        <f t="shared" si="28"/>
        <v>3860000.1431700001</v>
      </c>
    </row>
    <row r="50" spans="1:13" ht="21" customHeight="1" x14ac:dyDescent="0.2">
      <c r="A50" s="9"/>
      <c r="B50" s="13"/>
      <c r="C50" s="13"/>
      <c r="D50" s="21"/>
      <c r="E50" s="226" t="s">
        <v>34</v>
      </c>
      <c r="F50" s="227"/>
      <c r="G50" s="10">
        <v>45</v>
      </c>
      <c r="H50" s="18">
        <f t="shared" ref="H50:M50" si="29">H32</f>
        <v>5553.7265500000003</v>
      </c>
      <c r="I50" s="19">
        <f t="shared" si="29"/>
        <v>5553.7265500000003</v>
      </c>
      <c r="J50" s="18">
        <f t="shared" si="29"/>
        <v>0</v>
      </c>
      <c r="K50" s="19">
        <f t="shared" si="29"/>
        <v>0</v>
      </c>
      <c r="L50" s="18">
        <f t="shared" si="29"/>
        <v>5553.7265500000003</v>
      </c>
      <c r="M50" s="19">
        <f t="shared" si="29"/>
        <v>5553.7265500000003</v>
      </c>
    </row>
    <row r="51" spans="1:13" ht="21" customHeight="1" x14ac:dyDescent="0.2">
      <c r="A51" s="9"/>
      <c r="B51" s="13"/>
      <c r="C51" s="32"/>
      <c r="D51" s="226" t="s">
        <v>44</v>
      </c>
      <c r="E51" s="228"/>
      <c r="F51" s="227"/>
      <c r="G51" s="10">
        <v>46</v>
      </c>
      <c r="H51" s="18">
        <f t="shared" ref="H51:M51" si="30">H52+H53+H54</f>
        <v>2901936.0232900004</v>
      </c>
      <c r="I51" s="19">
        <f t="shared" si="30"/>
        <v>2908703.2234800006</v>
      </c>
      <c r="J51" s="18">
        <f t="shared" si="30"/>
        <v>284311.85707000003</v>
      </c>
      <c r="K51" s="19">
        <f t="shared" si="30"/>
        <v>248172.51907000001</v>
      </c>
      <c r="L51" s="18">
        <f t="shared" si="30"/>
        <v>3186247.8803599998</v>
      </c>
      <c r="M51" s="19">
        <f t="shared" si="30"/>
        <v>3156875.7425500001</v>
      </c>
    </row>
    <row r="52" spans="1:13" ht="21" customHeight="1" x14ac:dyDescent="0.2">
      <c r="A52" s="9"/>
      <c r="B52" s="13"/>
      <c r="C52" s="32"/>
      <c r="D52" s="14" t="s">
        <v>11</v>
      </c>
      <c r="E52" s="226" t="s">
        <v>45</v>
      </c>
      <c r="F52" s="227"/>
      <c r="G52" s="10">
        <v>47</v>
      </c>
      <c r="H52" s="18">
        <f t="shared" ref="H52:M52" si="31">H10+H20+H27</f>
        <v>2717.5437999999999</v>
      </c>
      <c r="I52" s="19">
        <f t="shared" si="31"/>
        <v>32024.519939999998</v>
      </c>
      <c r="J52" s="18">
        <f t="shared" si="31"/>
        <v>247691.22586999999</v>
      </c>
      <c r="K52" s="19">
        <f t="shared" si="31"/>
        <v>212048.14517</v>
      </c>
      <c r="L52" s="18">
        <f t="shared" si="31"/>
        <v>250408.76967000001</v>
      </c>
      <c r="M52" s="19">
        <f t="shared" si="31"/>
        <v>244072.66511</v>
      </c>
    </row>
    <row r="53" spans="1:13" ht="21" customHeight="1" x14ac:dyDescent="0.2">
      <c r="A53" s="9"/>
      <c r="B53" s="13"/>
      <c r="C53" s="32"/>
      <c r="D53" s="13"/>
      <c r="E53" s="226" t="s">
        <v>46</v>
      </c>
      <c r="F53" s="227"/>
      <c r="G53" s="10">
        <v>48</v>
      </c>
      <c r="H53" s="18">
        <f t="shared" ref="H53:M53" si="32">H16+H23+H30</f>
        <v>2824976.8435800001</v>
      </c>
      <c r="I53" s="19">
        <f t="shared" si="32"/>
        <v>2802437.0676300004</v>
      </c>
      <c r="J53" s="18">
        <f t="shared" si="32"/>
        <v>36291.581999999995</v>
      </c>
      <c r="K53" s="19">
        <f t="shared" si="32"/>
        <v>35795.324699999997</v>
      </c>
      <c r="L53" s="18">
        <f t="shared" si="32"/>
        <v>2861268.42558</v>
      </c>
      <c r="M53" s="19">
        <f t="shared" si="32"/>
        <v>2838232.3923300002</v>
      </c>
    </row>
    <row r="54" spans="1:13" ht="21.5" customHeight="1" x14ac:dyDescent="0.2">
      <c r="A54" s="24"/>
      <c r="B54" s="25"/>
      <c r="C54" s="25"/>
      <c r="D54" s="25"/>
      <c r="E54" s="224" t="s">
        <v>47</v>
      </c>
      <c r="F54" s="225"/>
      <c r="G54" s="26">
        <v>49</v>
      </c>
      <c r="H54" s="35">
        <f t="shared" ref="H54:M54" si="33">H33</f>
        <v>74241.635910000012</v>
      </c>
      <c r="I54" s="36">
        <f t="shared" si="33"/>
        <v>74241.635910000012</v>
      </c>
      <c r="J54" s="35">
        <f t="shared" si="33"/>
        <v>329.04919999999998</v>
      </c>
      <c r="K54" s="36">
        <f t="shared" si="33"/>
        <v>329.04919999999998</v>
      </c>
      <c r="L54" s="35">
        <f t="shared" si="33"/>
        <v>74570.685110000006</v>
      </c>
      <c r="M54" s="36">
        <f t="shared" si="33"/>
        <v>74570.685110000006</v>
      </c>
    </row>
    <row r="55" spans="1:13" ht="21.5" customHeight="1" x14ac:dyDescent="0.2">
      <c r="A55" s="37"/>
      <c r="B55" s="38"/>
      <c r="C55" s="38"/>
      <c r="D55" s="38"/>
      <c r="E55" s="38"/>
      <c r="F55" s="38"/>
      <c r="G55" s="39"/>
      <c r="H55" s="38"/>
      <c r="I55" s="38"/>
      <c r="J55" s="38"/>
      <c r="K55" s="38"/>
      <c r="L55" s="38"/>
      <c r="M55" s="38"/>
    </row>
    <row r="56" spans="1:13" ht="39" customHeight="1" x14ac:dyDescent="0.2">
      <c r="A56" s="241" t="s">
        <v>48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</row>
    <row r="57" spans="1:13" ht="57" customHeight="1" x14ac:dyDescent="0.2">
      <c r="A57" s="241" t="s">
        <v>49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</row>
    <row r="58" spans="1:13" ht="21" customHeight="1" x14ac:dyDescent="0.2">
      <c r="A58" s="241" t="s">
        <v>50</v>
      </c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</row>
    <row r="59" spans="1:13" ht="21" customHeight="1" x14ac:dyDescent="0.2">
      <c r="A59" s="230" t="s">
        <v>51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</sheetData>
  <mergeCells count="44">
    <mergeCell ref="A2:F4"/>
    <mergeCell ref="E18:F18"/>
    <mergeCell ref="L2:M2"/>
    <mergeCell ref="A46:F46"/>
    <mergeCell ref="A5:F5"/>
    <mergeCell ref="A59:M59"/>
    <mergeCell ref="E8:F8"/>
    <mergeCell ref="D36:F36"/>
    <mergeCell ref="E32:F32"/>
    <mergeCell ref="A1:M1"/>
    <mergeCell ref="J2:K2"/>
    <mergeCell ref="H2:I2"/>
    <mergeCell ref="G2:G4"/>
    <mergeCell ref="A57:M57"/>
    <mergeCell ref="B6:F6"/>
    <mergeCell ref="E40:F40"/>
    <mergeCell ref="A56:M56"/>
    <mergeCell ref="B31:F31"/>
    <mergeCell ref="A35:F35"/>
    <mergeCell ref="E42:F42"/>
    <mergeCell ref="A58:M58"/>
    <mergeCell ref="E11:F11"/>
    <mergeCell ref="E50:F50"/>
    <mergeCell ref="D7:F7"/>
    <mergeCell ref="D24:F24"/>
    <mergeCell ref="D47:F47"/>
    <mergeCell ref="E43:F43"/>
    <mergeCell ref="E33:F33"/>
    <mergeCell ref="E37:F37"/>
    <mergeCell ref="E28:F28"/>
    <mergeCell ref="E25:F25"/>
    <mergeCell ref="E21:F21"/>
    <mergeCell ref="D17:F17"/>
    <mergeCell ref="E48:F48"/>
    <mergeCell ref="E45:F45"/>
    <mergeCell ref="E44:F44"/>
    <mergeCell ref="E39:F39"/>
    <mergeCell ref="E38:F38"/>
    <mergeCell ref="D41:F41"/>
    <mergeCell ref="E54:F54"/>
    <mergeCell ref="E53:F53"/>
    <mergeCell ref="E52:F52"/>
    <mergeCell ref="D51:F51"/>
    <mergeCell ref="E49:F49"/>
  </mergeCells>
  <pageMargins left="0.60629900000000003" right="0.60629900000000003" top="0.60629900000000003" bottom="0.60629900000000003" header="0.3" footer="0.3"/>
  <pageSetup scale="49" orientation="portrait"/>
  <headerFooter>
    <oddFooter>&amp;C&amp;"Helvetica,Regular"&amp;12&amp;K000000&amp;P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7"/>
  <sheetViews>
    <sheetView showGridLines="0" workbookViewId="0"/>
  </sheetViews>
  <sheetFormatPr baseColWidth="10" defaultColWidth="16.33203125" defaultRowHeight="18" customHeight="1" x14ac:dyDescent="0.15"/>
  <cols>
    <col min="1" max="1" width="16.33203125" style="219" customWidth="1"/>
    <col min="2" max="7" width="18.1640625" style="219" customWidth="1"/>
    <col min="8" max="256" width="16.33203125" customWidth="1"/>
  </cols>
  <sheetData>
    <row r="1" spans="1:7" ht="55.5" customHeight="1" x14ac:dyDescent="0.15">
      <c r="A1" s="356" t="s">
        <v>217</v>
      </c>
      <c r="B1" s="265"/>
      <c r="C1" s="265"/>
      <c r="D1" s="265"/>
      <c r="E1" s="265"/>
      <c r="F1" s="265"/>
      <c r="G1" s="266"/>
    </row>
    <row r="2" spans="1:7" ht="36.5" customHeight="1" x14ac:dyDescent="0.15">
      <c r="A2" s="355"/>
      <c r="B2" s="267" t="s">
        <v>218</v>
      </c>
      <c r="C2" s="278"/>
      <c r="D2" s="278"/>
      <c r="E2" s="267" t="s">
        <v>219</v>
      </c>
      <c r="F2" s="278"/>
      <c r="G2" s="282"/>
    </row>
    <row r="3" spans="1:7" ht="72.5" customHeight="1" x14ac:dyDescent="0.15">
      <c r="A3" s="270"/>
      <c r="B3" s="43" t="s">
        <v>220</v>
      </c>
      <c r="C3" s="43" t="s">
        <v>221</v>
      </c>
      <c r="D3" s="43" t="s">
        <v>222</v>
      </c>
      <c r="E3" s="43" t="s">
        <v>220</v>
      </c>
      <c r="F3" s="43" t="s">
        <v>221</v>
      </c>
      <c r="G3" s="44" t="s">
        <v>223</v>
      </c>
    </row>
    <row r="4" spans="1:7" ht="18.5" customHeight="1" x14ac:dyDescent="0.15">
      <c r="A4" s="41" t="s">
        <v>65</v>
      </c>
      <c r="B4" s="59">
        <v>0</v>
      </c>
      <c r="C4" s="59">
        <v>0</v>
      </c>
      <c r="D4" s="59">
        <v>0</v>
      </c>
      <c r="E4" s="59">
        <v>0</v>
      </c>
      <c r="F4" s="59">
        <v>0</v>
      </c>
      <c r="G4" s="60">
        <v>0</v>
      </c>
    </row>
    <row r="5" spans="1:7" ht="18.25" customHeight="1" x14ac:dyDescent="0.15">
      <c r="A5" s="48" t="s">
        <v>66</v>
      </c>
      <c r="B5" s="62">
        <v>89</v>
      </c>
      <c r="C5" s="62">
        <v>35</v>
      </c>
      <c r="D5" s="62">
        <v>2</v>
      </c>
      <c r="E5" s="62">
        <v>0</v>
      </c>
      <c r="F5" s="62">
        <v>0</v>
      </c>
      <c r="G5" s="63">
        <v>0</v>
      </c>
    </row>
    <row r="6" spans="1:7" ht="18.25" customHeight="1" x14ac:dyDescent="0.15">
      <c r="A6" s="48" t="s">
        <v>67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  <c r="G6" s="65">
        <v>0</v>
      </c>
    </row>
    <row r="7" spans="1:7" ht="18.25" customHeight="1" x14ac:dyDescent="0.15">
      <c r="A7" s="48" t="s">
        <v>68</v>
      </c>
      <c r="B7" s="62">
        <v>91</v>
      </c>
      <c r="C7" s="62">
        <v>12</v>
      </c>
      <c r="D7" s="62">
        <v>0</v>
      </c>
      <c r="E7" s="62">
        <v>18</v>
      </c>
      <c r="F7" s="62">
        <v>1</v>
      </c>
      <c r="G7" s="63">
        <v>109</v>
      </c>
    </row>
    <row r="8" spans="1:7" ht="18.25" customHeight="1" x14ac:dyDescent="0.15">
      <c r="A8" s="48" t="s">
        <v>69</v>
      </c>
      <c r="B8" s="64">
        <v>1711</v>
      </c>
      <c r="C8" s="64">
        <v>109</v>
      </c>
      <c r="D8" s="64">
        <v>1473</v>
      </c>
      <c r="E8" s="64">
        <v>0</v>
      </c>
      <c r="F8" s="64">
        <v>0</v>
      </c>
      <c r="G8" s="65">
        <v>0</v>
      </c>
    </row>
    <row r="9" spans="1:7" ht="18.25" customHeight="1" x14ac:dyDescent="0.15">
      <c r="A9" s="48" t="s">
        <v>70</v>
      </c>
      <c r="B9" s="62">
        <v>199</v>
      </c>
      <c r="C9" s="62">
        <v>24</v>
      </c>
      <c r="D9" s="62">
        <v>80</v>
      </c>
      <c r="E9" s="62">
        <v>0</v>
      </c>
      <c r="F9" s="62">
        <v>9</v>
      </c>
      <c r="G9" s="63">
        <v>800</v>
      </c>
    </row>
    <row r="10" spans="1:7" ht="18.25" customHeight="1" x14ac:dyDescent="0.15">
      <c r="A10" s="48" t="s">
        <v>71</v>
      </c>
      <c r="B10" s="64">
        <v>35</v>
      </c>
      <c r="C10" s="64">
        <v>0</v>
      </c>
      <c r="D10" s="64">
        <v>0</v>
      </c>
      <c r="E10" s="64">
        <v>46</v>
      </c>
      <c r="F10" s="64">
        <v>73</v>
      </c>
      <c r="G10" s="65">
        <v>185</v>
      </c>
    </row>
    <row r="11" spans="1:7" ht="18.25" customHeight="1" x14ac:dyDescent="0.15">
      <c r="A11" s="48" t="s">
        <v>72</v>
      </c>
      <c r="B11" s="62">
        <v>293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</row>
    <row r="12" spans="1:7" ht="18.25" customHeight="1" x14ac:dyDescent="0.15">
      <c r="A12" s="48" t="s">
        <v>73</v>
      </c>
      <c r="B12" s="64">
        <v>18</v>
      </c>
      <c r="C12" s="64">
        <v>0</v>
      </c>
      <c r="D12" s="64">
        <v>10</v>
      </c>
      <c r="E12" s="64">
        <v>0</v>
      </c>
      <c r="F12" s="64">
        <v>0</v>
      </c>
      <c r="G12" s="65">
        <v>0</v>
      </c>
    </row>
    <row r="13" spans="1:7" ht="18.25" customHeight="1" x14ac:dyDescent="0.15">
      <c r="A13" s="48" t="s">
        <v>74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</row>
    <row r="14" spans="1:7" ht="18.25" customHeight="1" x14ac:dyDescent="0.15">
      <c r="A14" s="48" t="s">
        <v>75</v>
      </c>
      <c r="B14" s="64">
        <v>340</v>
      </c>
      <c r="C14" s="64">
        <v>52</v>
      </c>
      <c r="D14" s="64">
        <v>70</v>
      </c>
      <c r="E14" s="64">
        <v>288</v>
      </c>
      <c r="F14" s="64">
        <v>50</v>
      </c>
      <c r="G14" s="65">
        <v>167</v>
      </c>
    </row>
    <row r="15" spans="1:7" ht="18.25" customHeight="1" x14ac:dyDescent="0.15">
      <c r="A15" s="48" t="s">
        <v>76</v>
      </c>
      <c r="B15" s="62">
        <v>199</v>
      </c>
      <c r="C15" s="62">
        <v>280</v>
      </c>
      <c r="D15" s="62">
        <v>86</v>
      </c>
      <c r="E15" s="62">
        <v>0</v>
      </c>
      <c r="F15" s="62">
        <v>376</v>
      </c>
      <c r="G15" s="63">
        <v>0</v>
      </c>
    </row>
    <row r="16" spans="1:7" ht="18.25" customHeight="1" x14ac:dyDescent="0.15">
      <c r="A16" s="48" t="s">
        <v>77</v>
      </c>
      <c r="B16" s="64">
        <v>447</v>
      </c>
      <c r="C16" s="64">
        <v>248</v>
      </c>
      <c r="D16" s="64">
        <v>19</v>
      </c>
      <c r="E16" s="64">
        <v>76</v>
      </c>
      <c r="F16" s="64">
        <v>11</v>
      </c>
      <c r="G16" s="65">
        <v>23</v>
      </c>
    </row>
    <row r="17" spans="1:7" ht="18.25" customHeight="1" x14ac:dyDescent="0.15">
      <c r="A17" s="48" t="s">
        <v>78</v>
      </c>
      <c r="B17" s="62">
        <v>429</v>
      </c>
      <c r="C17" s="62">
        <v>881</v>
      </c>
      <c r="D17" s="62">
        <v>1140</v>
      </c>
      <c r="E17" s="62">
        <v>0</v>
      </c>
      <c r="F17" s="62">
        <v>0</v>
      </c>
      <c r="G17" s="63">
        <v>0</v>
      </c>
    </row>
    <row r="18" spans="1:7" ht="18.25" customHeight="1" x14ac:dyDescent="0.15">
      <c r="A18" s="48" t="s">
        <v>79</v>
      </c>
      <c r="B18" s="64">
        <v>78</v>
      </c>
      <c r="C18" s="64">
        <v>0</v>
      </c>
      <c r="D18" s="64">
        <v>0</v>
      </c>
      <c r="E18" s="64">
        <v>0</v>
      </c>
      <c r="F18" s="64">
        <v>0</v>
      </c>
      <c r="G18" s="65">
        <v>0</v>
      </c>
    </row>
    <row r="19" spans="1:7" ht="18.25" customHeight="1" x14ac:dyDescent="0.15">
      <c r="A19" s="48" t="s">
        <v>80</v>
      </c>
      <c r="B19" s="62">
        <v>143</v>
      </c>
      <c r="C19" s="62">
        <v>131</v>
      </c>
      <c r="D19" s="62">
        <v>16</v>
      </c>
      <c r="E19" s="62">
        <v>0</v>
      </c>
      <c r="F19" s="62">
        <v>0</v>
      </c>
      <c r="G19" s="63">
        <v>0</v>
      </c>
    </row>
    <row r="20" spans="1:7" ht="18.25" customHeight="1" x14ac:dyDescent="0.15">
      <c r="A20" s="48" t="s">
        <v>81</v>
      </c>
      <c r="B20" s="64">
        <v>201</v>
      </c>
      <c r="C20" s="64">
        <v>117</v>
      </c>
      <c r="D20" s="64">
        <v>5</v>
      </c>
      <c r="E20" s="64">
        <v>24</v>
      </c>
      <c r="F20" s="64">
        <v>6</v>
      </c>
      <c r="G20" s="65">
        <v>69</v>
      </c>
    </row>
    <row r="21" spans="1:7" ht="19" customHeight="1" x14ac:dyDescent="0.15">
      <c r="A21" s="141" t="s">
        <v>62</v>
      </c>
      <c r="B21" s="164">
        <f t="shared" ref="B21:G21" si="0">SUM(B4:B20)</f>
        <v>4273</v>
      </c>
      <c r="C21" s="164">
        <f t="shared" si="0"/>
        <v>1889</v>
      </c>
      <c r="D21" s="164">
        <f t="shared" si="0"/>
        <v>2901</v>
      </c>
      <c r="E21" s="164">
        <f t="shared" si="0"/>
        <v>452</v>
      </c>
      <c r="F21" s="164">
        <f t="shared" si="0"/>
        <v>526</v>
      </c>
      <c r="G21" s="71">
        <f t="shared" si="0"/>
        <v>1353</v>
      </c>
    </row>
    <row r="22" spans="1:7" ht="21" customHeight="1" x14ac:dyDescent="0.15">
      <c r="A22" s="220"/>
      <c r="B22" s="221"/>
      <c r="C22" s="221"/>
      <c r="D22" s="221"/>
      <c r="E22" s="221"/>
      <c r="F22" s="221"/>
      <c r="G22" s="221"/>
    </row>
    <row r="23" spans="1:7" ht="54" customHeight="1" x14ac:dyDescent="0.15">
      <c r="A23" s="349" t="s">
        <v>224</v>
      </c>
      <c r="B23" s="273"/>
      <c r="C23" s="273"/>
      <c r="D23" s="273"/>
      <c r="E23" s="273"/>
      <c r="F23" s="273"/>
      <c r="G23" s="273"/>
    </row>
    <row r="24" spans="1:7" ht="18" customHeight="1" x14ac:dyDescent="0.15">
      <c r="A24" s="354" t="s">
        <v>225</v>
      </c>
      <c r="B24" s="274"/>
      <c r="C24" s="274"/>
      <c r="D24" s="274"/>
      <c r="E24" s="274"/>
      <c r="F24" s="274"/>
      <c r="G24" s="274"/>
    </row>
    <row r="25" spans="1:7" ht="20" customHeight="1" x14ac:dyDescent="0.15">
      <c r="A25" s="222"/>
      <c r="B25" s="357"/>
      <c r="C25" s="273"/>
      <c r="D25" s="273"/>
      <c r="E25" s="273"/>
      <c r="F25" s="273"/>
      <c r="G25" s="273"/>
    </row>
    <row r="26" spans="1:7" ht="108" customHeight="1" x14ac:dyDescent="0.15">
      <c r="A26" s="349" t="s">
        <v>226</v>
      </c>
      <c r="B26" s="274"/>
      <c r="C26" s="274"/>
      <c r="D26" s="274"/>
      <c r="E26" s="274"/>
      <c r="F26" s="274"/>
      <c r="G26" s="274"/>
    </row>
    <row r="27" spans="1:7" ht="18" customHeight="1" x14ac:dyDescent="0.15">
      <c r="A27" s="358"/>
      <c r="B27" s="273"/>
      <c r="C27" s="273"/>
      <c r="D27" s="273"/>
      <c r="E27" s="273"/>
      <c r="F27" s="273"/>
      <c r="G27" s="223"/>
    </row>
  </sheetData>
  <mergeCells count="9">
    <mergeCell ref="A27:F27"/>
    <mergeCell ref="A26:G26"/>
    <mergeCell ref="A24:G24"/>
    <mergeCell ref="A2:A3"/>
    <mergeCell ref="A23:G23"/>
    <mergeCell ref="A1:G1"/>
    <mergeCell ref="B2:D2"/>
    <mergeCell ref="E2:G2"/>
    <mergeCell ref="B25:G25"/>
  </mergeCells>
  <conditionalFormatting sqref="B4:G21">
    <cfRule type="containsBlanks" dxfId="0" priority="1" stopIfTrue="1">
      <formula>ISBLANK(B4)</formula>
    </cfRule>
  </conditionalFormatting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workbookViewId="0"/>
  </sheetViews>
  <sheetFormatPr baseColWidth="10" defaultColWidth="16.33203125" defaultRowHeight="18" customHeight="1" x14ac:dyDescent="0.15"/>
  <cols>
    <col min="1" max="1" width="13.33203125" style="40" customWidth="1"/>
    <col min="2" max="2" width="9.5" style="40" customWidth="1"/>
    <col min="3" max="3" width="5.33203125" style="40" customWidth="1"/>
    <col min="4" max="4" width="8.33203125" style="40" customWidth="1"/>
    <col min="5" max="5" width="5.33203125" style="40" customWidth="1"/>
    <col min="6" max="6" width="9.33203125" style="40" customWidth="1"/>
    <col min="7" max="7" width="6.83203125" style="40" customWidth="1"/>
    <col min="8" max="8" width="9.1640625" style="40" customWidth="1"/>
    <col min="9" max="9" width="5.33203125" style="40" customWidth="1"/>
    <col min="10" max="10" width="7.83203125" style="40" customWidth="1"/>
    <col min="11" max="11" width="5.33203125" style="40" customWidth="1"/>
    <col min="12" max="12" width="9" style="40" customWidth="1"/>
    <col min="13" max="13" width="5.33203125" style="40" customWidth="1"/>
    <col min="14" max="14" width="10.83203125" style="40" customWidth="1"/>
    <col min="15" max="15" width="5.33203125" style="40" customWidth="1"/>
    <col min="16" max="16" width="10.83203125" style="40" customWidth="1"/>
    <col min="17" max="17" width="6.83203125" style="40" customWidth="1"/>
    <col min="18" max="18" width="8.1640625" style="40" customWidth="1"/>
    <col min="19" max="19" width="6.83203125" style="40" customWidth="1"/>
    <col min="20" max="256" width="16.33203125" customWidth="1"/>
  </cols>
  <sheetData>
    <row r="1" spans="1:19" ht="32.5" customHeight="1" x14ac:dyDescent="0.15">
      <c r="A1" s="264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6"/>
    </row>
    <row r="2" spans="1:19" ht="56.5" customHeight="1" x14ac:dyDescent="0.15">
      <c r="A2" s="269" t="s">
        <v>53</v>
      </c>
      <c r="B2" s="267" t="s">
        <v>54</v>
      </c>
      <c r="C2" s="268"/>
      <c r="D2" s="267" t="s">
        <v>55</v>
      </c>
      <c r="E2" s="268"/>
      <c r="F2" s="267" t="s">
        <v>56</v>
      </c>
      <c r="G2" s="268"/>
      <c r="H2" s="267" t="s">
        <v>57</v>
      </c>
      <c r="I2" s="268"/>
      <c r="J2" s="267" t="s">
        <v>58</v>
      </c>
      <c r="K2" s="268"/>
      <c r="L2" s="267" t="s">
        <v>59</v>
      </c>
      <c r="M2" s="268"/>
      <c r="N2" s="267" t="s">
        <v>60</v>
      </c>
      <c r="O2" s="268"/>
      <c r="P2" s="267" t="s">
        <v>61</v>
      </c>
      <c r="Q2" s="268"/>
      <c r="R2" s="267" t="s">
        <v>62</v>
      </c>
      <c r="S2" s="271"/>
    </row>
    <row r="3" spans="1:19" ht="20.5" customHeight="1" x14ac:dyDescent="0.15">
      <c r="A3" s="270"/>
      <c r="B3" s="43" t="s">
        <v>63</v>
      </c>
      <c r="C3" s="43" t="s">
        <v>64</v>
      </c>
      <c r="D3" s="43" t="s">
        <v>63</v>
      </c>
      <c r="E3" s="43" t="s">
        <v>64</v>
      </c>
      <c r="F3" s="43" t="s">
        <v>63</v>
      </c>
      <c r="G3" s="43" t="s">
        <v>64</v>
      </c>
      <c r="H3" s="43" t="s">
        <v>63</v>
      </c>
      <c r="I3" s="43" t="s">
        <v>64</v>
      </c>
      <c r="J3" s="43" t="s">
        <v>63</v>
      </c>
      <c r="K3" s="43" t="s">
        <v>64</v>
      </c>
      <c r="L3" s="43" t="s">
        <v>63</v>
      </c>
      <c r="M3" s="43" t="s">
        <v>64</v>
      </c>
      <c r="N3" s="43" t="s">
        <v>63</v>
      </c>
      <c r="O3" s="43" t="s">
        <v>64</v>
      </c>
      <c r="P3" s="43" t="s">
        <v>63</v>
      </c>
      <c r="Q3" s="43" t="s">
        <v>64</v>
      </c>
      <c r="R3" s="43" t="s">
        <v>63</v>
      </c>
      <c r="S3" s="44" t="s">
        <v>64</v>
      </c>
    </row>
    <row r="4" spans="1:19" ht="26.5" customHeight="1" x14ac:dyDescent="0.15">
      <c r="A4" s="41" t="s">
        <v>65</v>
      </c>
      <c r="B4" s="45">
        <v>7</v>
      </c>
      <c r="C4" s="45">
        <v>0</v>
      </c>
      <c r="D4" s="45">
        <v>13</v>
      </c>
      <c r="E4" s="45">
        <v>1</v>
      </c>
      <c r="F4" s="45">
        <v>23</v>
      </c>
      <c r="G4" s="45">
        <v>7</v>
      </c>
      <c r="H4" s="45">
        <v>3</v>
      </c>
      <c r="I4" s="45">
        <v>1</v>
      </c>
      <c r="J4" s="45">
        <v>6</v>
      </c>
      <c r="K4" s="45">
        <v>3</v>
      </c>
      <c r="L4" s="45">
        <v>1</v>
      </c>
      <c r="M4" s="45">
        <v>1</v>
      </c>
      <c r="N4" s="45">
        <v>9</v>
      </c>
      <c r="O4" s="45">
        <v>1</v>
      </c>
      <c r="P4" s="45">
        <v>24</v>
      </c>
      <c r="Q4" s="45">
        <v>17</v>
      </c>
      <c r="R4" s="46">
        <f t="shared" ref="R4:R26" si="0">B4+D4+F4+H4+J4+L4+N4+P4</f>
        <v>86</v>
      </c>
      <c r="S4" s="47">
        <f t="shared" ref="S4:S26" si="1">C4+E4+G4+I4+K4+M4+O4+Q4</f>
        <v>31</v>
      </c>
    </row>
    <row r="5" spans="1:19" ht="26.25" customHeight="1" x14ac:dyDescent="0.15">
      <c r="A5" s="48" t="s">
        <v>66</v>
      </c>
      <c r="B5" s="49">
        <v>4</v>
      </c>
      <c r="C5" s="49">
        <v>2</v>
      </c>
      <c r="D5" s="49">
        <v>9</v>
      </c>
      <c r="E5" s="49">
        <v>0</v>
      </c>
      <c r="F5" s="49">
        <v>18</v>
      </c>
      <c r="G5" s="49">
        <v>5</v>
      </c>
      <c r="H5" s="49">
        <v>2</v>
      </c>
      <c r="I5" s="49">
        <v>0</v>
      </c>
      <c r="J5" s="49">
        <v>1</v>
      </c>
      <c r="K5" s="49">
        <v>1</v>
      </c>
      <c r="L5" s="49">
        <v>2</v>
      </c>
      <c r="M5" s="49">
        <v>0</v>
      </c>
      <c r="N5" s="49">
        <v>15</v>
      </c>
      <c r="O5" s="49">
        <v>7</v>
      </c>
      <c r="P5" s="49">
        <v>18</v>
      </c>
      <c r="Q5" s="49">
        <v>14</v>
      </c>
      <c r="R5" s="50">
        <f t="shared" si="0"/>
        <v>69</v>
      </c>
      <c r="S5" s="51">
        <f t="shared" si="1"/>
        <v>29</v>
      </c>
    </row>
    <row r="6" spans="1:19" ht="26.25" customHeight="1" x14ac:dyDescent="0.15">
      <c r="A6" s="48" t="s">
        <v>67</v>
      </c>
      <c r="B6" s="52">
        <v>10</v>
      </c>
      <c r="C6" s="52">
        <v>3</v>
      </c>
      <c r="D6" s="52">
        <v>13</v>
      </c>
      <c r="E6" s="52">
        <v>3</v>
      </c>
      <c r="F6" s="52">
        <v>23</v>
      </c>
      <c r="G6" s="52">
        <v>13</v>
      </c>
      <c r="H6" s="52">
        <v>2</v>
      </c>
      <c r="I6" s="52">
        <v>2</v>
      </c>
      <c r="J6" s="52">
        <v>9</v>
      </c>
      <c r="K6" s="52">
        <v>8</v>
      </c>
      <c r="L6" s="52">
        <v>0</v>
      </c>
      <c r="M6" s="52">
        <v>0</v>
      </c>
      <c r="N6" s="52">
        <v>3</v>
      </c>
      <c r="O6" s="52">
        <v>0</v>
      </c>
      <c r="P6" s="52">
        <v>21</v>
      </c>
      <c r="Q6" s="52">
        <v>14</v>
      </c>
      <c r="R6" s="52">
        <f t="shared" si="0"/>
        <v>81</v>
      </c>
      <c r="S6" s="53">
        <f t="shared" si="1"/>
        <v>43</v>
      </c>
    </row>
    <row r="7" spans="1:19" ht="26.25" customHeight="1" x14ac:dyDescent="0.15">
      <c r="A7" s="48" t="s">
        <v>68</v>
      </c>
      <c r="B7" s="50">
        <v>26</v>
      </c>
      <c r="C7" s="50">
        <v>6</v>
      </c>
      <c r="D7" s="50">
        <v>40</v>
      </c>
      <c r="E7" s="50">
        <v>13</v>
      </c>
      <c r="F7" s="50">
        <v>108</v>
      </c>
      <c r="G7" s="50">
        <v>43</v>
      </c>
      <c r="H7" s="50">
        <v>7</v>
      </c>
      <c r="I7" s="50">
        <v>3</v>
      </c>
      <c r="J7" s="50">
        <v>0</v>
      </c>
      <c r="K7" s="50">
        <v>0</v>
      </c>
      <c r="L7" s="50">
        <v>0</v>
      </c>
      <c r="M7" s="50">
        <v>0</v>
      </c>
      <c r="N7" s="50">
        <v>12</v>
      </c>
      <c r="O7" s="50">
        <v>6</v>
      </c>
      <c r="P7" s="50">
        <v>97</v>
      </c>
      <c r="Q7" s="50">
        <v>71</v>
      </c>
      <c r="R7" s="50">
        <f t="shared" si="0"/>
        <v>290</v>
      </c>
      <c r="S7" s="51">
        <f t="shared" si="1"/>
        <v>142</v>
      </c>
    </row>
    <row r="8" spans="1:19" ht="26.25" customHeight="1" x14ac:dyDescent="0.15">
      <c r="A8" s="48" t="s">
        <v>69</v>
      </c>
      <c r="B8" s="52">
        <v>163</v>
      </c>
      <c r="C8" s="52">
        <v>24</v>
      </c>
      <c r="D8" s="52">
        <v>186</v>
      </c>
      <c r="E8" s="52">
        <v>47</v>
      </c>
      <c r="F8" s="52">
        <v>896</v>
      </c>
      <c r="G8" s="52">
        <v>379</v>
      </c>
      <c r="H8" s="52">
        <v>145</v>
      </c>
      <c r="I8" s="52">
        <v>65</v>
      </c>
      <c r="J8" s="52">
        <v>80</v>
      </c>
      <c r="K8" s="52">
        <v>56</v>
      </c>
      <c r="L8" s="52">
        <v>24</v>
      </c>
      <c r="M8" s="52">
        <v>14</v>
      </c>
      <c r="N8" s="52">
        <v>220</v>
      </c>
      <c r="O8" s="52">
        <v>132</v>
      </c>
      <c r="P8" s="52">
        <v>667</v>
      </c>
      <c r="Q8" s="52">
        <v>498</v>
      </c>
      <c r="R8" s="52">
        <f t="shared" si="0"/>
        <v>2381</v>
      </c>
      <c r="S8" s="53">
        <f t="shared" si="1"/>
        <v>1215</v>
      </c>
    </row>
    <row r="9" spans="1:19" ht="26.25" customHeight="1" x14ac:dyDescent="0.15">
      <c r="A9" s="48" t="s">
        <v>70</v>
      </c>
      <c r="B9" s="50">
        <v>42</v>
      </c>
      <c r="C9" s="50">
        <v>5</v>
      </c>
      <c r="D9" s="50">
        <v>50</v>
      </c>
      <c r="E9" s="50">
        <v>16</v>
      </c>
      <c r="F9" s="50">
        <v>95</v>
      </c>
      <c r="G9" s="50">
        <v>42</v>
      </c>
      <c r="H9" s="50">
        <v>26</v>
      </c>
      <c r="I9" s="50">
        <v>15</v>
      </c>
      <c r="J9" s="50">
        <v>203</v>
      </c>
      <c r="K9" s="50">
        <v>89</v>
      </c>
      <c r="L9" s="50">
        <v>0</v>
      </c>
      <c r="M9" s="50">
        <v>0</v>
      </c>
      <c r="N9" s="50">
        <v>139</v>
      </c>
      <c r="O9" s="50">
        <v>82</v>
      </c>
      <c r="P9" s="50">
        <v>163</v>
      </c>
      <c r="Q9" s="50">
        <v>134</v>
      </c>
      <c r="R9" s="50">
        <f t="shared" si="0"/>
        <v>718</v>
      </c>
      <c r="S9" s="51">
        <f t="shared" si="1"/>
        <v>383</v>
      </c>
    </row>
    <row r="10" spans="1:19" ht="26.25" customHeight="1" x14ac:dyDescent="0.15">
      <c r="A10" s="48" t="s">
        <v>71</v>
      </c>
      <c r="B10" s="52">
        <v>50</v>
      </c>
      <c r="C10" s="52">
        <v>10</v>
      </c>
      <c r="D10" s="52">
        <v>87</v>
      </c>
      <c r="E10" s="52">
        <v>25</v>
      </c>
      <c r="F10" s="52">
        <v>300</v>
      </c>
      <c r="G10" s="52">
        <v>124</v>
      </c>
      <c r="H10" s="52">
        <v>41</v>
      </c>
      <c r="I10" s="52">
        <v>18</v>
      </c>
      <c r="J10" s="52">
        <v>52</v>
      </c>
      <c r="K10" s="52">
        <v>34</v>
      </c>
      <c r="L10" s="52">
        <v>0</v>
      </c>
      <c r="M10" s="52">
        <v>0</v>
      </c>
      <c r="N10" s="52">
        <v>27</v>
      </c>
      <c r="O10" s="52">
        <v>15</v>
      </c>
      <c r="P10" s="52">
        <v>182</v>
      </c>
      <c r="Q10" s="52">
        <v>147</v>
      </c>
      <c r="R10" s="52">
        <f t="shared" si="0"/>
        <v>739</v>
      </c>
      <c r="S10" s="53">
        <f t="shared" si="1"/>
        <v>373</v>
      </c>
    </row>
    <row r="11" spans="1:19" ht="26.25" customHeight="1" x14ac:dyDescent="0.15">
      <c r="A11" s="48" t="s">
        <v>72</v>
      </c>
      <c r="B11" s="50">
        <v>27</v>
      </c>
      <c r="C11" s="50">
        <v>5</v>
      </c>
      <c r="D11" s="50">
        <v>62</v>
      </c>
      <c r="E11" s="50">
        <v>16</v>
      </c>
      <c r="F11" s="50">
        <v>170</v>
      </c>
      <c r="G11" s="50">
        <v>62</v>
      </c>
      <c r="H11" s="50">
        <v>9</v>
      </c>
      <c r="I11" s="50">
        <v>4</v>
      </c>
      <c r="J11" s="50">
        <v>19</v>
      </c>
      <c r="K11" s="50">
        <v>11</v>
      </c>
      <c r="L11" s="50">
        <v>5</v>
      </c>
      <c r="M11" s="50">
        <v>2</v>
      </c>
      <c r="N11" s="50">
        <v>56</v>
      </c>
      <c r="O11" s="50">
        <v>29</v>
      </c>
      <c r="P11" s="50">
        <v>197</v>
      </c>
      <c r="Q11" s="50">
        <v>160</v>
      </c>
      <c r="R11" s="50">
        <f t="shared" si="0"/>
        <v>545</v>
      </c>
      <c r="S11" s="51">
        <f t="shared" si="1"/>
        <v>289</v>
      </c>
    </row>
    <row r="12" spans="1:19" ht="26.25" customHeight="1" x14ac:dyDescent="0.15">
      <c r="A12" s="48" t="s">
        <v>73</v>
      </c>
      <c r="B12" s="52">
        <v>57</v>
      </c>
      <c r="C12" s="52">
        <v>7</v>
      </c>
      <c r="D12" s="52">
        <v>73</v>
      </c>
      <c r="E12" s="52">
        <v>16</v>
      </c>
      <c r="F12" s="52">
        <v>236</v>
      </c>
      <c r="G12" s="52">
        <v>80</v>
      </c>
      <c r="H12" s="52">
        <v>113</v>
      </c>
      <c r="I12" s="52">
        <v>58</v>
      </c>
      <c r="J12" s="52">
        <v>0</v>
      </c>
      <c r="K12" s="52">
        <v>0</v>
      </c>
      <c r="L12" s="52">
        <v>0</v>
      </c>
      <c r="M12" s="52">
        <v>0</v>
      </c>
      <c r="N12" s="52">
        <v>9</v>
      </c>
      <c r="O12" s="52">
        <v>3</v>
      </c>
      <c r="P12" s="52">
        <v>186</v>
      </c>
      <c r="Q12" s="52">
        <v>155</v>
      </c>
      <c r="R12" s="52">
        <f t="shared" si="0"/>
        <v>674</v>
      </c>
      <c r="S12" s="53">
        <f t="shared" si="1"/>
        <v>319</v>
      </c>
    </row>
    <row r="13" spans="1:19" ht="26.25" customHeight="1" x14ac:dyDescent="0.15">
      <c r="A13" s="48" t="s">
        <v>74</v>
      </c>
      <c r="B13" s="50">
        <v>18</v>
      </c>
      <c r="C13" s="50">
        <v>4</v>
      </c>
      <c r="D13" s="50">
        <v>30</v>
      </c>
      <c r="E13" s="50">
        <v>13</v>
      </c>
      <c r="F13" s="50">
        <v>78</v>
      </c>
      <c r="G13" s="50">
        <v>39</v>
      </c>
      <c r="H13" s="50">
        <v>10</v>
      </c>
      <c r="I13" s="50">
        <v>8</v>
      </c>
      <c r="J13" s="50">
        <v>12</v>
      </c>
      <c r="K13" s="50">
        <v>7</v>
      </c>
      <c r="L13" s="50">
        <v>0</v>
      </c>
      <c r="M13" s="50">
        <v>0</v>
      </c>
      <c r="N13" s="50">
        <v>16</v>
      </c>
      <c r="O13" s="50">
        <v>7</v>
      </c>
      <c r="P13" s="50">
        <v>110</v>
      </c>
      <c r="Q13" s="50">
        <v>85</v>
      </c>
      <c r="R13" s="50">
        <f t="shared" si="0"/>
        <v>274</v>
      </c>
      <c r="S13" s="51">
        <f t="shared" si="1"/>
        <v>163</v>
      </c>
    </row>
    <row r="14" spans="1:19" ht="26.25" customHeight="1" x14ac:dyDescent="0.15">
      <c r="A14" s="48" t="s">
        <v>75</v>
      </c>
      <c r="B14" s="52">
        <v>51</v>
      </c>
      <c r="C14" s="52">
        <v>14</v>
      </c>
      <c r="D14" s="52">
        <v>95</v>
      </c>
      <c r="E14" s="52">
        <v>27</v>
      </c>
      <c r="F14" s="52">
        <v>226</v>
      </c>
      <c r="G14" s="52">
        <v>103</v>
      </c>
      <c r="H14" s="52">
        <v>84</v>
      </c>
      <c r="I14" s="52">
        <v>46</v>
      </c>
      <c r="J14" s="52">
        <v>66</v>
      </c>
      <c r="K14" s="52">
        <v>48</v>
      </c>
      <c r="L14" s="52">
        <v>32</v>
      </c>
      <c r="M14" s="52">
        <v>10</v>
      </c>
      <c r="N14" s="52">
        <v>56</v>
      </c>
      <c r="O14" s="52">
        <v>16</v>
      </c>
      <c r="P14" s="52">
        <v>205</v>
      </c>
      <c r="Q14" s="52">
        <v>140</v>
      </c>
      <c r="R14" s="52">
        <f t="shared" si="0"/>
        <v>815</v>
      </c>
      <c r="S14" s="53">
        <f t="shared" si="1"/>
        <v>404</v>
      </c>
    </row>
    <row r="15" spans="1:19" ht="26.25" customHeight="1" x14ac:dyDescent="0.15">
      <c r="A15" s="48" t="s">
        <v>76</v>
      </c>
      <c r="B15" s="50">
        <v>60</v>
      </c>
      <c r="C15" s="50">
        <v>8</v>
      </c>
      <c r="D15" s="50">
        <v>109</v>
      </c>
      <c r="E15" s="50">
        <v>27</v>
      </c>
      <c r="F15" s="50">
        <v>180</v>
      </c>
      <c r="G15" s="50">
        <v>62</v>
      </c>
      <c r="H15" s="50">
        <v>25</v>
      </c>
      <c r="I15" s="50">
        <v>11</v>
      </c>
      <c r="J15" s="50">
        <v>27</v>
      </c>
      <c r="K15" s="50">
        <v>13</v>
      </c>
      <c r="L15" s="50">
        <v>2</v>
      </c>
      <c r="M15" s="50">
        <v>1</v>
      </c>
      <c r="N15" s="50">
        <v>455</v>
      </c>
      <c r="O15" s="50">
        <v>220</v>
      </c>
      <c r="P15" s="50">
        <v>367</v>
      </c>
      <c r="Q15" s="50">
        <v>279</v>
      </c>
      <c r="R15" s="50">
        <f t="shared" si="0"/>
        <v>1225</v>
      </c>
      <c r="S15" s="51">
        <f t="shared" si="1"/>
        <v>621</v>
      </c>
    </row>
    <row r="16" spans="1:19" ht="26.25" customHeight="1" x14ac:dyDescent="0.15">
      <c r="A16" s="48" t="s">
        <v>77</v>
      </c>
      <c r="B16" s="52">
        <v>83</v>
      </c>
      <c r="C16" s="52">
        <v>6</v>
      </c>
      <c r="D16" s="52">
        <v>138</v>
      </c>
      <c r="E16" s="52">
        <v>13</v>
      </c>
      <c r="F16" s="52">
        <v>104</v>
      </c>
      <c r="G16" s="52">
        <v>15</v>
      </c>
      <c r="H16" s="52">
        <v>0</v>
      </c>
      <c r="I16" s="52">
        <v>0</v>
      </c>
      <c r="J16" s="52">
        <v>50</v>
      </c>
      <c r="K16" s="52">
        <v>18</v>
      </c>
      <c r="L16" s="52">
        <v>61</v>
      </c>
      <c r="M16" s="52">
        <v>14</v>
      </c>
      <c r="N16" s="52">
        <v>215</v>
      </c>
      <c r="O16" s="52">
        <v>52</v>
      </c>
      <c r="P16" s="52">
        <v>246</v>
      </c>
      <c r="Q16" s="52">
        <v>140</v>
      </c>
      <c r="R16" s="52">
        <f t="shared" si="0"/>
        <v>897</v>
      </c>
      <c r="S16" s="53">
        <f t="shared" si="1"/>
        <v>258</v>
      </c>
    </row>
    <row r="17" spans="1:19" ht="26.25" customHeight="1" x14ac:dyDescent="0.15">
      <c r="A17" s="48" t="s">
        <v>78</v>
      </c>
      <c r="B17" s="50">
        <v>20</v>
      </c>
      <c r="C17" s="50">
        <v>6</v>
      </c>
      <c r="D17" s="50">
        <v>55</v>
      </c>
      <c r="E17" s="50">
        <v>32</v>
      </c>
      <c r="F17" s="50">
        <v>141</v>
      </c>
      <c r="G17" s="50">
        <v>90</v>
      </c>
      <c r="H17" s="50">
        <v>49</v>
      </c>
      <c r="I17" s="50">
        <v>25</v>
      </c>
      <c r="J17" s="50">
        <v>4</v>
      </c>
      <c r="K17" s="50">
        <v>3</v>
      </c>
      <c r="L17" s="50">
        <v>12</v>
      </c>
      <c r="M17" s="50">
        <v>8</v>
      </c>
      <c r="N17" s="50">
        <v>29</v>
      </c>
      <c r="O17" s="50">
        <v>14</v>
      </c>
      <c r="P17" s="50">
        <v>119</v>
      </c>
      <c r="Q17" s="50">
        <v>88</v>
      </c>
      <c r="R17" s="50">
        <f t="shared" si="0"/>
        <v>429</v>
      </c>
      <c r="S17" s="51">
        <f t="shared" si="1"/>
        <v>266</v>
      </c>
    </row>
    <row r="18" spans="1:19" ht="26.25" customHeight="1" x14ac:dyDescent="0.15">
      <c r="A18" s="48" t="s">
        <v>79</v>
      </c>
      <c r="B18" s="52">
        <v>18</v>
      </c>
      <c r="C18" s="52">
        <v>3</v>
      </c>
      <c r="D18" s="52">
        <v>41</v>
      </c>
      <c r="E18" s="52">
        <v>5</v>
      </c>
      <c r="F18" s="52">
        <v>97</v>
      </c>
      <c r="G18" s="52">
        <v>35</v>
      </c>
      <c r="H18" s="52">
        <v>18</v>
      </c>
      <c r="I18" s="52">
        <v>8</v>
      </c>
      <c r="J18" s="52">
        <v>27</v>
      </c>
      <c r="K18" s="52">
        <v>19</v>
      </c>
      <c r="L18" s="52">
        <v>31</v>
      </c>
      <c r="M18" s="52">
        <v>8</v>
      </c>
      <c r="N18" s="52">
        <v>23</v>
      </c>
      <c r="O18" s="52">
        <v>4</v>
      </c>
      <c r="P18" s="52">
        <v>97</v>
      </c>
      <c r="Q18" s="52">
        <v>69</v>
      </c>
      <c r="R18" s="52">
        <f t="shared" si="0"/>
        <v>352</v>
      </c>
      <c r="S18" s="53">
        <f t="shared" si="1"/>
        <v>151</v>
      </c>
    </row>
    <row r="19" spans="1:19" ht="26.25" customHeight="1" x14ac:dyDescent="0.15">
      <c r="A19" s="48" t="s">
        <v>80</v>
      </c>
      <c r="B19" s="50">
        <v>6</v>
      </c>
      <c r="C19" s="50">
        <v>1</v>
      </c>
      <c r="D19" s="50">
        <v>21</v>
      </c>
      <c r="E19" s="50">
        <v>8</v>
      </c>
      <c r="F19" s="50">
        <v>69</v>
      </c>
      <c r="G19" s="50">
        <v>25</v>
      </c>
      <c r="H19" s="50">
        <v>34</v>
      </c>
      <c r="I19" s="50">
        <v>22</v>
      </c>
      <c r="J19" s="50">
        <v>0</v>
      </c>
      <c r="K19" s="50">
        <v>0</v>
      </c>
      <c r="L19" s="50">
        <v>13</v>
      </c>
      <c r="M19" s="50">
        <v>5</v>
      </c>
      <c r="N19" s="50">
        <v>5</v>
      </c>
      <c r="O19" s="50">
        <v>1</v>
      </c>
      <c r="P19" s="50">
        <v>108</v>
      </c>
      <c r="Q19" s="50">
        <v>76</v>
      </c>
      <c r="R19" s="50">
        <f t="shared" si="0"/>
        <v>256</v>
      </c>
      <c r="S19" s="51">
        <f t="shared" si="1"/>
        <v>138</v>
      </c>
    </row>
    <row r="20" spans="1:19" ht="26.25" customHeight="1" x14ac:dyDescent="0.15">
      <c r="A20" s="48" t="s">
        <v>81</v>
      </c>
      <c r="B20" s="52">
        <v>12</v>
      </c>
      <c r="C20" s="52">
        <v>1</v>
      </c>
      <c r="D20" s="52">
        <v>26</v>
      </c>
      <c r="E20" s="52">
        <v>9</v>
      </c>
      <c r="F20" s="52">
        <v>65</v>
      </c>
      <c r="G20" s="52">
        <v>31</v>
      </c>
      <c r="H20" s="52">
        <v>16</v>
      </c>
      <c r="I20" s="52">
        <v>9</v>
      </c>
      <c r="J20" s="52">
        <v>13</v>
      </c>
      <c r="K20" s="52">
        <v>5</v>
      </c>
      <c r="L20" s="52">
        <v>0</v>
      </c>
      <c r="M20" s="52">
        <v>0</v>
      </c>
      <c r="N20" s="52">
        <v>14</v>
      </c>
      <c r="O20" s="52">
        <v>8</v>
      </c>
      <c r="P20" s="52">
        <v>42</v>
      </c>
      <c r="Q20" s="52">
        <v>33</v>
      </c>
      <c r="R20" s="52">
        <f t="shared" si="0"/>
        <v>188</v>
      </c>
      <c r="S20" s="53">
        <f t="shared" si="1"/>
        <v>96</v>
      </c>
    </row>
    <row r="21" spans="1:19" ht="26.25" customHeight="1" x14ac:dyDescent="0.15">
      <c r="A21" s="48" t="s">
        <v>82</v>
      </c>
      <c r="B21" s="50">
        <v>2</v>
      </c>
      <c r="C21" s="50">
        <v>0</v>
      </c>
      <c r="D21" s="50">
        <v>4</v>
      </c>
      <c r="E21" s="50">
        <v>0</v>
      </c>
      <c r="F21" s="50">
        <v>18</v>
      </c>
      <c r="G21" s="50">
        <v>4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27</v>
      </c>
      <c r="O21" s="50">
        <v>6</v>
      </c>
      <c r="P21" s="50">
        <v>48</v>
      </c>
      <c r="Q21" s="50">
        <v>34</v>
      </c>
      <c r="R21" s="50">
        <f t="shared" si="0"/>
        <v>99</v>
      </c>
      <c r="S21" s="51">
        <f t="shared" si="1"/>
        <v>44</v>
      </c>
    </row>
    <row r="22" spans="1:19" ht="26.25" customHeight="1" x14ac:dyDescent="0.15">
      <c r="A22" s="48" t="s">
        <v>83</v>
      </c>
      <c r="B22" s="52">
        <v>0</v>
      </c>
      <c r="C22" s="52">
        <v>0</v>
      </c>
      <c r="D22" s="52">
        <v>0</v>
      </c>
      <c r="E22" s="52">
        <v>0</v>
      </c>
      <c r="F22" s="52">
        <v>1</v>
      </c>
      <c r="G22" s="52">
        <v>1</v>
      </c>
      <c r="H22" s="52">
        <v>17</v>
      </c>
      <c r="I22" s="52">
        <v>12</v>
      </c>
      <c r="J22" s="52">
        <v>74</v>
      </c>
      <c r="K22" s="52">
        <v>60</v>
      </c>
      <c r="L22" s="52">
        <v>0</v>
      </c>
      <c r="M22" s="52">
        <v>0</v>
      </c>
      <c r="N22" s="52">
        <v>0</v>
      </c>
      <c r="O22" s="52">
        <v>0</v>
      </c>
      <c r="P22" s="52">
        <v>115</v>
      </c>
      <c r="Q22" s="52">
        <v>91</v>
      </c>
      <c r="R22" s="52">
        <f t="shared" si="0"/>
        <v>207</v>
      </c>
      <c r="S22" s="53">
        <f t="shared" si="1"/>
        <v>164</v>
      </c>
    </row>
    <row r="23" spans="1:19" ht="26.25" customHeight="1" x14ac:dyDescent="0.15">
      <c r="A23" s="54" t="s">
        <v>84</v>
      </c>
      <c r="B23" s="50">
        <v>0</v>
      </c>
      <c r="C23" s="50">
        <v>0</v>
      </c>
      <c r="D23" s="50">
        <v>2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1</v>
      </c>
      <c r="K23" s="50">
        <v>1</v>
      </c>
      <c r="L23" s="50">
        <v>0</v>
      </c>
      <c r="M23" s="50">
        <v>0</v>
      </c>
      <c r="N23" s="50">
        <v>52</v>
      </c>
      <c r="O23" s="50">
        <v>21</v>
      </c>
      <c r="P23" s="50">
        <v>375</v>
      </c>
      <c r="Q23" s="50">
        <v>224</v>
      </c>
      <c r="R23" s="50">
        <f t="shared" si="0"/>
        <v>430</v>
      </c>
      <c r="S23" s="51">
        <f t="shared" si="1"/>
        <v>246</v>
      </c>
    </row>
    <row r="24" spans="1:19" ht="26.25" customHeight="1" x14ac:dyDescent="0.15">
      <c r="A24" s="48" t="s">
        <v>85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174</v>
      </c>
      <c r="Q24" s="52">
        <v>99</v>
      </c>
      <c r="R24" s="52">
        <f t="shared" si="0"/>
        <v>174</v>
      </c>
      <c r="S24" s="53">
        <f t="shared" si="1"/>
        <v>99</v>
      </c>
    </row>
    <row r="25" spans="1:19" ht="26.25" customHeight="1" x14ac:dyDescent="0.15">
      <c r="A25" s="48" t="s">
        <v>86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457</v>
      </c>
      <c r="Q25" s="50">
        <v>327</v>
      </c>
      <c r="R25" s="50">
        <f t="shared" si="0"/>
        <v>457</v>
      </c>
      <c r="S25" s="51">
        <f t="shared" si="1"/>
        <v>327</v>
      </c>
    </row>
    <row r="26" spans="1:19" ht="26.25" customHeight="1" x14ac:dyDescent="0.15">
      <c r="A26" s="48" t="s">
        <v>87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8</v>
      </c>
      <c r="Q26" s="52">
        <v>6</v>
      </c>
      <c r="R26" s="52">
        <f t="shared" si="0"/>
        <v>8</v>
      </c>
      <c r="S26" s="53">
        <f t="shared" si="1"/>
        <v>6</v>
      </c>
    </row>
    <row r="27" spans="1:19" ht="27" customHeight="1" x14ac:dyDescent="0.15">
      <c r="A27" s="55" t="s">
        <v>62</v>
      </c>
      <c r="B27" s="56">
        <f t="shared" ref="B27:S27" si="2">SUM(B4:B26)</f>
        <v>656</v>
      </c>
      <c r="C27" s="56">
        <f t="shared" si="2"/>
        <v>105</v>
      </c>
      <c r="D27" s="56">
        <f t="shared" si="2"/>
        <v>1054</v>
      </c>
      <c r="E27" s="56">
        <f t="shared" si="2"/>
        <v>271</v>
      </c>
      <c r="F27" s="56">
        <f t="shared" si="2"/>
        <v>2848</v>
      </c>
      <c r="G27" s="56">
        <f t="shared" si="2"/>
        <v>1160</v>
      </c>
      <c r="H27" s="56">
        <f t="shared" si="2"/>
        <v>601</v>
      </c>
      <c r="I27" s="56">
        <f t="shared" si="2"/>
        <v>307</v>
      </c>
      <c r="J27" s="56">
        <f t="shared" si="2"/>
        <v>644</v>
      </c>
      <c r="K27" s="56">
        <f t="shared" si="2"/>
        <v>376</v>
      </c>
      <c r="L27" s="56">
        <f t="shared" si="2"/>
        <v>183</v>
      </c>
      <c r="M27" s="56">
        <f t="shared" si="2"/>
        <v>63</v>
      </c>
      <c r="N27" s="56">
        <f t="shared" si="2"/>
        <v>1382</v>
      </c>
      <c r="O27" s="56">
        <f t="shared" si="2"/>
        <v>624</v>
      </c>
      <c r="P27" s="56">
        <f t="shared" si="2"/>
        <v>4026</v>
      </c>
      <c r="Q27" s="56">
        <f t="shared" si="2"/>
        <v>2901</v>
      </c>
      <c r="R27" s="56">
        <f t="shared" si="2"/>
        <v>11394</v>
      </c>
      <c r="S27" s="57">
        <f t="shared" si="2"/>
        <v>5807</v>
      </c>
    </row>
  </sheetData>
  <mergeCells count="11">
    <mergeCell ref="A1:S1"/>
    <mergeCell ref="N2:O2"/>
    <mergeCell ref="D2:E2"/>
    <mergeCell ref="A2:A3"/>
    <mergeCell ref="L2:M2"/>
    <mergeCell ref="B2:C2"/>
    <mergeCell ref="J2:K2"/>
    <mergeCell ref="H2:I2"/>
    <mergeCell ref="R2:S2"/>
    <mergeCell ref="F2:G2"/>
    <mergeCell ref="P2:Q2"/>
  </mergeCells>
  <conditionalFormatting sqref="B4:S27">
    <cfRule type="containsBlanks" dxfId="3" priority="1" stopIfTrue="1">
      <formula>ISBLANK(B4)</formula>
    </cfRule>
  </conditionalFormatting>
  <pageMargins left="0.60629900000000003" right="0.60629900000000003" top="0.60629900000000003" bottom="0.60629900000000003" header="0.25" footer="0.25"/>
  <pageSetup scale="68"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workbookViewId="0"/>
  </sheetViews>
  <sheetFormatPr baseColWidth="10" defaultColWidth="16.33203125" defaultRowHeight="18" customHeight="1" x14ac:dyDescent="0.15"/>
  <cols>
    <col min="1" max="1" width="37" style="58" customWidth="1"/>
    <col min="2" max="2" width="18.1640625" style="58" customWidth="1"/>
    <col min="3" max="3" width="15" style="58" customWidth="1"/>
    <col min="4" max="4" width="14" style="58" customWidth="1"/>
    <col min="5" max="5" width="14.1640625" style="58" customWidth="1"/>
    <col min="6" max="6" width="14.5" style="58" customWidth="1"/>
    <col min="7" max="7" width="13.33203125" style="58" customWidth="1"/>
    <col min="8" max="8" width="16" style="58" customWidth="1"/>
    <col min="9" max="11" width="18" style="58" customWidth="1"/>
    <col min="12" max="256" width="16.33203125" customWidth="1"/>
  </cols>
  <sheetData>
    <row r="1" spans="1:11" ht="24.5" customHeight="1" x14ac:dyDescent="0.15">
      <c r="A1" s="264" t="s">
        <v>88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</row>
    <row r="2" spans="1:11" ht="18.5" customHeight="1" x14ac:dyDescent="0.15">
      <c r="A2" s="269" t="s">
        <v>89</v>
      </c>
      <c r="B2" s="267" t="s">
        <v>90</v>
      </c>
      <c r="C2" s="278"/>
      <c r="D2" s="278"/>
      <c r="E2" s="278"/>
      <c r="F2" s="278"/>
      <c r="G2" s="278"/>
      <c r="H2" s="278"/>
      <c r="I2" s="267" t="s">
        <v>91</v>
      </c>
      <c r="J2" s="267" t="s">
        <v>92</v>
      </c>
      <c r="K2" s="275" t="s">
        <v>93</v>
      </c>
    </row>
    <row r="3" spans="1:11" ht="144.5" customHeight="1" x14ac:dyDescent="0.15">
      <c r="A3" s="270"/>
      <c r="B3" s="43" t="s">
        <v>94</v>
      </c>
      <c r="C3" s="43" t="s">
        <v>54</v>
      </c>
      <c r="D3" s="43" t="s">
        <v>55</v>
      </c>
      <c r="E3" s="43" t="s">
        <v>56</v>
      </c>
      <c r="F3" s="43" t="s">
        <v>57</v>
      </c>
      <c r="G3" s="43" t="s">
        <v>58</v>
      </c>
      <c r="H3" s="43" t="s">
        <v>95</v>
      </c>
      <c r="I3" s="277"/>
      <c r="J3" s="277"/>
      <c r="K3" s="276"/>
    </row>
    <row r="4" spans="1:11" ht="18.5" customHeight="1" x14ac:dyDescent="0.15">
      <c r="A4" s="41" t="s">
        <v>65</v>
      </c>
      <c r="B4" s="46">
        <v>36.231999999999999</v>
      </c>
      <c r="C4" s="46">
        <v>6.69</v>
      </c>
      <c r="D4" s="46">
        <v>10.9</v>
      </c>
      <c r="E4" s="46">
        <v>13.401</v>
      </c>
      <c r="F4" s="46">
        <v>2.0579999999999998</v>
      </c>
      <c r="G4" s="46">
        <v>2.8330000000000002</v>
      </c>
      <c r="H4" s="46">
        <v>0.35</v>
      </c>
      <c r="I4" s="46">
        <v>7.1059999999999999</v>
      </c>
      <c r="J4" s="59">
        <v>20.411999999999999</v>
      </c>
      <c r="K4" s="60">
        <v>63.75</v>
      </c>
    </row>
    <row r="5" spans="1:11" ht="18.25" customHeight="1" x14ac:dyDescent="0.15">
      <c r="A5" s="61" t="s">
        <v>96</v>
      </c>
      <c r="B5" s="50">
        <v>9.2590000000000003</v>
      </c>
      <c r="C5" s="50">
        <v>0</v>
      </c>
      <c r="D5" s="50">
        <v>1</v>
      </c>
      <c r="E5" s="50">
        <v>5.5339999999999998</v>
      </c>
      <c r="F5" s="50">
        <v>0.625</v>
      </c>
      <c r="G5" s="50">
        <v>1.75</v>
      </c>
      <c r="H5" s="50">
        <v>0.35</v>
      </c>
      <c r="I5" s="50">
        <v>0.5</v>
      </c>
      <c r="J5" s="62">
        <v>14.442</v>
      </c>
      <c r="K5" s="63">
        <v>24.201000000000001</v>
      </c>
    </row>
    <row r="6" spans="1:11" ht="18.25" customHeight="1" x14ac:dyDescent="0.15">
      <c r="A6" s="48" t="s">
        <v>66</v>
      </c>
      <c r="B6" s="52">
        <v>28.012</v>
      </c>
      <c r="C6" s="52">
        <v>4</v>
      </c>
      <c r="D6" s="52">
        <v>8</v>
      </c>
      <c r="E6" s="52">
        <v>11.502000000000001</v>
      </c>
      <c r="F6" s="52">
        <v>1.63</v>
      </c>
      <c r="G6" s="52">
        <v>1</v>
      </c>
      <c r="H6" s="52">
        <v>1.88</v>
      </c>
      <c r="I6" s="52">
        <v>11.29</v>
      </c>
      <c r="J6" s="64">
        <v>13.391</v>
      </c>
      <c r="K6" s="65">
        <v>52.692999999999998</v>
      </c>
    </row>
    <row r="7" spans="1:11" ht="18.25" customHeight="1" x14ac:dyDescent="0.15">
      <c r="A7" s="61" t="s">
        <v>96</v>
      </c>
      <c r="B7" s="50">
        <v>6.77</v>
      </c>
      <c r="C7" s="50">
        <v>2</v>
      </c>
      <c r="D7" s="50">
        <v>0</v>
      </c>
      <c r="E7" s="50">
        <v>3.77</v>
      </c>
      <c r="F7" s="50">
        <v>0</v>
      </c>
      <c r="G7" s="50">
        <v>1</v>
      </c>
      <c r="H7" s="50">
        <v>0</v>
      </c>
      <c r="I7" s="50">
        <v>5.4729999999999999</v>
      </c>
      <c r="J7" s="62">
        <v>9.7479999999999993</v>
      </c>
      <c r="K7" s="63">
        <v>21.991</v>
      </c>
    </row>
    <row r="8" spans="1:11" ht="18.25" customHeight="1" x14ac:dyDescent="0.15">
      <c r="A8" s="48" t="s">
        <v>67</v>
      </c>
      <c r="B8" s="52">
        <v>41.274999999999999</v>
      </c>
      <c r="C8" s="52">
        <v>6.55</v>
      </c>
      <c r="D8" s="52">
        <v>11.1</v>
      </c>
      <c r="E8" s="52">
        <v>17.992000000000001</v>
      </c>
      <c r="F8" s="52">
        <v>1.05</v>
      </c>
      <c r="G8" s="52">
        <v>4.5830000000000002</v>
      </c>
      <c r="H8" s="52">
        <v>0</v>
      </c>
      <c r="I8" s="52">
        <v>2.2999999999999998</v>
      </c>
      <c r="J8" s="64">
        <v>17.731999999999999</v>
      </c>
      <c r="K8" s="65">
        <v>61.307000000000002</v>
      </c>
    </row>
    <row r="9" spans="1:11" ht="18.25" customHeight="1" x14ac:dyDescent="0.15">
      <c r="A9" s="61" t="s">
        <v>96</v>
      </c>
      <c r="B9" s="50">
        <v>19.867000000000001</v>
      </c>
      <c r="C9" s="50">
        <v>2.1</v>
      </c>
      <c r="D9" s="50">
        <v>3.05</v>
      </c>
      <c r="E9" s="50">
        <v>9.1669999999999998</v>
      </c>
      <c r="F9" s="50">
        <v>1.05</v>
      </c>
      <c r="G9" s="50">
        <v>4.5</v>
      </c>
      <c r="H9" s="50">
        <v>0</v>
      </c>
      <c r="I9" s="50">
        <v>0.3</v>
      </c>
      <c r="J9" s="62">
        <v>11.997999999999999</v>
      </c>
      <c r="K9" s="63">
        <v>32.164999999999999</v>
      </c>
    </row>
    <row r="10" spans="1:11" ht="18.25" customHeight="1" x14ac:dyDescent="0.15">
      <c r="A10" s="48" t="s">
        <v>68</v>
      </c>
      <c r="B10" s="52">
        <v>154.114</v>
      </c>
      <c r="C10" s="52">
        <v>20.407</v>
      </c>
      <c r="D10" s="52">
        <v>35.545000000000002</v>
      </c>
      <c r="E10" s="52">
        <v>90.153000000000006</v>
      </c>
      <c r="F10" s="52">
        <v>8.0090000000000003</v>
      </c>
      <c r="G10" s="52">
        <v>0</v>
      </c>
      <c r="H10" s="52">
        <v>0</v>
      </c>
      <c r="I10" s="52">
        <v>11.266999999999999</v>
      </c>
      <c r="J10" s="64">
        <v>94.120999999999995</v>
      </c>
      <c r="K10" s="65">
        <v>259.50200000000001</v>
      </c>
    </row>
    <row r="11" spans="1:11" ht="18.25" customHeight="1" x14ac:dyDescent="0.15">
      <c r="A11" s="61" t="s">
        <v>96</v>
      </c>
      <c r="B11" s="50">
        <v>56.386000000000003</v>
      </c>
      <c r="C11" s="50">
        <v>4.3499999999999996</v>
      </c>
      <c r="D11" s="50">
        <v>12.423999999999999</v>
      </c>
      <c r="E11" s="50">
        <v>37.079000000000001</v>
      </c>
      <c r="F11" s="50">
        <v>2.5329999999999999</v>
      </c>
      <c r="G11" s="50">
        <v>0</v>
      </c>
      <c r="H11" s="50">
        <v>0</v>
      </c>
      <c r="I11" s="50">
        <v>4.569</v>
      </c>
      <c r="J11" s="62">
        <v>69.072999999999993</v>
      </c>
      <c r="K11" s="63">
        <v>130.02799999999999</v>
      </c>
    </row>
    <row r="12" spans="1:11" ht="18.25" customHeight="1" x14ac:dyDescent="0.15">
      <c r="A12" s="48" t="s">
        <v>69</v>
      </c>
      <c r="B12" s="52">
        <v>629.41700000000003</v>
      </c>
      <c r="C12" s="52">
        <v>108.858</v>
      </c>
      <c r="D12" s="52">
        <v>107.06100000000001</v>
      </c>
      <c r="E12" s="52">
        <v>333.363</v>
      </c>
      <c r="F12" s="52">
        <v>40.847000000000001</v>
      </c>
      <c r="G12" s="52">
        <v>21.905999999999999</v>
      </c>
      <c r="H12" s="52">
        <v>17.382000000000001</v>
      </c>
      <c r="I12" s="52">
        <v>102.613</v>
      </c>
      <c r="J12" s="64">
        <v>457.27600000000001</v>
      </c>
      <c r="K12" s="65">
        <v>1189.306</v>
      </c>
    </row>
    <row r="13" spans="1:11" ht="18.25" customHeight="1" x14ac:dyDescent="0.15">
      <c r="A13" s="61" t="s">
        <v>96</v>
      </c>
      <c r="B13" s="50">
        <v>240.999</v>
      </c>
      <c r="C13" s="50">
        <v>14.696</v>
      </c>
      <c r="D13" s="50">
        <v>30.151</v>
      </c>
      <c r="E13" s="50">
        <v>156.655</v>
      </c>
      <c r="F13" s="50">
        <v>16.748000000000001</v>
      </c>
      <c r="G13" s="50">
        <v>13.484</v>
      </c>
      <c r="H13" s="50">
        <v>9.2650000000000006</v>
      </c>
      <c r="I13" s="50">
        <v>64.180000000000007</v>
      </c>
      <c r="J13" s="62">
        <v>347.71</v>
      </c>
      <c r="K13" s="63">
        <v>652.88900000000001</v>
      </c>
    </row>
    <row r="14" spans="1:11" ht="18.25" customHeight="1" x14ac:dyDescent="0.15">
      <c r="A14" s="48" t="s">
        <v>70</v>
      </c>
      <c r="B14" s="52">
        <v>208.90199999999999</v>
      </c>
      <c r="C14" s="52">
        <v>34.875</v>
      </c>
      <c r="D14" s="52">
        <v>38.317</v>
      </c>
      <c r="E14" s="52">
        <v>47.329000000000001</v>
      </c>
      <c r="F14" s="52">
        <v>11.842000000000001</v>
      </c>
      <c r="G14" s="52">
        <v>76.539000000000001</v>
      </c>
      <c r="H14" s="52">
        <v>0</v>
      </c>
      <c r="I14" s="52">
        <v>81.61</v>
      </c>
      <c r="J14" s="64">
        <v>106.07899999999999</v>
      </c>
      <c r="K14" s="65">
        <v>396.59100000000001</v>
      </c>
    </row>
    <row r="15" spans="1:11" ht="18.25" customHeight="1" x14ac:dyDescent="0.15">
      <c r="A15" s="61" t="s">
        <v>96</v>
      </c>
      <c r="B15" s="50">
        <v>84.843000000000004</v>
      </c>
      <c r="C15" s="50">
        <v>4.1749999999999998</v>
      </c>
      <c r="D15" s="50">
        <v>13.762</v>
      </c>
      <c r="E15" s="50">
        <v>25.427</v>
      </c>
      <c r="F15" s="50">
        <v>6.992</v>
      </c>
      <c r="G15" s="50">
        <v>34.487000000000002</v>
      </c>
      <c r="H15" s="50">
        <v>0</v>
      </c>
      <c r="I15" s="50">
        <v>33.848999999999997</v>
      </c>
      <c r="J15" s="62">
        <v>88.075999999999993</v>
      </c>
      <c r="K15" s="63">
        <v>206.768</v>
      </c>
    </row>
    <row r="16" spans="1:11" ht="18.25" customHeight="1" x14ac:dyDescent="0.15">
      <c r="A16" s="48" t="s">
        <v>71</v>
      </c>
      <c r="B16" s="52">
        <v>235.77199999999999</v>
      </c>
      <c r="C16" s="52">
        <v>36.892000000000003</v>
      </c>
      <c r="D16" s="52">
        <v>54.594999999999999</v>
      </c>
      <c r="E16" s="52">
        <v>117.09699999999999</v>
      </c>
      <c r="F16" s="66">
        <v>15.13</v>
      </c>
      <c r="G16" s="52">
        <v>12.058</v>
      </c>
      <c r="H16" s="66">
        <v>0</v>
      </c>
      <c r="I16" s="52">
        <v>14.420999999999999</v>
      </c>
      <c r="J16" s="64">
        <v>145.286</v>
      </c>
      <c r="K16" s="65">
        <v>395.47899999999998</v>
      </c>
    </row>
    <row r="17" spans="1:11" ht="18.25" customHeight="1" x14ac:dyDescent="0.15">
      <c r="A17" s="61" t="s">
        <v>96</v>
      </c>
      <c r="B17" s="50">
        <v>96.587000000000003</v>
      </c>
      <c r="C17" s="50">
        <v>7.0090000000000003</v>
      </c>
      <c r="D17" s="50">
        <v>18.829000000000001</v>
      </c>
      <c r="E17" s="50">
        <v>56.725000000000001</v>
      </c>
      <c r="F17" s="50">
        <v>6.7549999999999999</v>
      </c>
      <c r="G17" s="50">
        <v>7.2690000000000001</v>
      </c>
      <c r="H17" s="67">
        <v>0</v>
      </c>
      <c r="I17" s="50">
        <v>8.3490000000000002</v>
      </c>
      <c r="J17" s="62">
        <v>113.60899999999999</v>
      </c>
      <c r="K17" s="63">
        <v>218.54499999999999</v>
      </c>
    </row>
    <row r="18" spans="1:11" ht="18.25" customHeight="1" x14ac:dyDescent="0.15">
      <c r="A18" s="48" t="s">
        <v>72</v>
      </c>
      <c r="B18" s="52">
        <v>214.102</v>
      </c>
      <c r="C18" s="52">
        <v>22.521999999999998</v>
      </c>
      <c r="D18" s="52">
        <v>46.503</v>
      </c>
      <c r="E18" s="52">
        <v>121.328</v>
      </c>
      <c r="F18" s="52">
        <v>3.9329999999999998</v>
      </c>
      <c r="G18" s="52">
        <v>16.808</v>
      </c>
      <c r="H18" s="52">
        <v>3.008</v>
      </c>
      <c r="I18" s="52">
        <v>25.052</v>
      </c>
      <c r="J18" s="64">
        <v>165.07</v>
      </c>
      <c r="K18" s="65">
        <v>404.22399999999999</v>
      </c>
    </row>
    <row r="19" spans="1:11" ht="18.25" customHeight="1" x14ac:dyDescent="0.15">
      <c r="A19" s="61" t="s">
        <v>96</v>
      </c>
      <c r="B19" s="50">
        <v>73.138999999999996</v>
      </c>
      <c r="C19" s="50">
        <v>3.8</v>
      </c>
      <c r="D19" s="50">
        <v>12.222</v>
      </c>
      <c r="E19" s="50">
        <v>42.863</v>
      </c>
      <c r="F19" s="50">
        <v>2.2999999999999998</v>
      </c>
      <c r="G19" s="50">
        <v>10.407999999999999</v>
      </c>
      <c r="H19" s="50">
        <v>1.546</v>
      </c>
      <c r="I19" s="50">
        <v>13.654999999999999</v>
      </c>
      <c r="J19" s="62">
        <v>131.43700000000001</v>
      </c>
      <c r="K19" s="63">
        <v>218.23099999999999</v>
      </c>
    </row>
    <row r="20" spans="1:11" ht="18.25" customHeight="1" x14ac:dyDescent="0.15">
      <c r="A20" s="48" t="s">
        <v>73</v>
      </c>
      <c r="B20" s="52">
        <v>184.559</v>
      </c>
      <c r="C20" s="52">
        <v>31.123000000000001</v>
      </c>
      <c r="D20" s="52">
        <v>38.218000000000004</v>
      </c>
      <c r="E20" s="52">
        <v>82.144999999999996</v>
      </c>
      <c r="F20" s="52">
        <v>33.073</v>
      </c>
      <c r="G20" s="52">
        <v>0</v>
      </c>
      <c r="H20" s="52">
        <v>0</v>
      </c>
      <c r="I20" s="52">
        <v>4.8680000000000003</v>
      </c>
      <c r="J20" s="64">
        <v>165.298</v>
      </c>
      <c r="K20" s="65">
        <v>354.72500000000002</v>
      </c>
    </row>
    <row r="21" spans="1:11" ht="18.25" customHeight="1" x14ac:dyDescent="0.15">
      <c r="A21" s="61" t="s">
        <v>96</v>
      </c>
      <c r="B21" s="50">
        <v>69.040000000000006</v>
      </c>
      <c r="C21" s="50">
        <v>5.0999999999999996</v>
      </c>
      <c r="D21" s="50">
        <v>11.657999999999999</v>
      </c>
      <c r="E21" s="50">
        <v>34.451999999999998</v>
      </c>
      <c r="F21" s="50">
        <v>17.829999999999998</v>
      </c>
      <c r="G21" s="50">
        <v>0</v>
      </c>
      <c r="H21" s="50">
        <v>0</v>
      </c>
      <c r="I21" s="50">
        <v>1.383</v>
      </c>
      <c r="J21" s="62">
        <v>137.24700000000001</v>
      </c>
      <c r="K21" s="63">
        <v>207.67</v>
      </c>
    </row>
    <row r="22" spans="1:11" ht="18.25" customHeight="1" x14ac:dyDescent="0.15">
      <c r="A22" s="48" t="s">
        <v>74</v>
      </c>
      <c r="B22" s="52">
        <v>118.95</v>
      </c>
      <c r="C22" s="52">
        <v>15.157999999999999</v>
      </c>
      <c r="D22" s="52">
        <v>24.408000000000001</v>
      </c>
      <c r="E22" s="52">
        <v>61.854999999999997</v>
      </c>
      <c r="F22" s="52">
        <v>5.7039999999999997</v>
      </c>
      <c r="G22" s="52">
        <v>11.824999999999999</v>
      </c>
      <c r="H22" s="52">
        <v>0</v>
      </c>
      <c r="I22" s="52">
        <v>24.821000000000002</v>
      </c>
      <c r="J22" s="64">
        <v>104.22199999999999</v>
      </c>
      <c r="K22" s="65">
        <v>247.99299999999999</v>
      </c>
    </row>
    <row r="23" spans="1:11" ht="18.25" customHeight="1" x14ac:dyDescent="0.15">
      <c r="A23" s="61" t="s">
        <v>96</v>
      </c>
      <c r="B23" s="50">
        <v>56.856000000000002</v>
      </c>
      <c r="C23" s="50">
        <v>2.9580000000000002</v>
      </c>
      <c r="D23" s="50">
        <v>11.589</v>
      </c>
      <c r="E23" s="50">
        <v>32.841999999999999</v>
      </c>
      <c r="F23" s="50">
        <v>2.6669999999999998</v>
      </c>
      <c r="G23" s="50">
        <v>6.8</v>
      </c>
      <c r="H23" s="50">
        <v>0</v>
      </c>
      <c r="I23" s="50">
        <v>10.736000000000001</v>
      </c>
      <c r="J23" s="62">
        <v>79.840999999999994</v>
      </c>
      <c r="K23" s="63">
        <v>147.43299999999999</v>
      </c>
    </row>
    <row r="24" spans="1:11" ht="18.25" customHeight="1" x14ac:dyDescent="0.15">
      <c r="A24" s="48" t="s">
        <v>75</v>
      </c>
      <c r="B24" s="52">
        <v>487.38099999999997</v>
      </c>
      <c r="C24" s="52">
        <v>48.110999999999997</v>
      </c>
      <c r="D24" s="52">
        <v>88.438999999999993</v>
      </c>
      <c r="E24" s="52">
        <v>197.47200000000001</v>
      </c>
      <c r="F24" s="52">
        <v>66.872</v>
      </c>
      <c r="G24" s="52">
        <v>57.954999999999998</v>
      </c>
      <c r="H24" s="52">
        <v>28.532</v>
      </c>
      <c r="I24" s="52">
        <v>35.594999999999999</v>
      </c>
      <c r="J24" s="64">
        <v>184.054</v>
      </c>
      <c r="K24" s="65">
        <v>707.03</v>
      </c>
    </row>
    <row r="25" spans="1:11" ht="18.25" customHeight="1" x14ac:dyDescent="0.15">
      <c r="A25" s="61" t="s">
        <v>96</v>
      </c>
      <c r="B25" s="50">
        <v>215.75399999999999</v>
      </c>
      <c r="C25" s="50">
        <v>12.843</v>
      </c>
      <c r="D25" s="50">
        <v>27.004999999999999</v>
      </c>
      <c r="E25" s="50">
        <v>87.99</v>
      </c>
      <c r="F25" s="50">
        <v>34.762</v>
      </c>
      <c r="G25" s="50">
        <v>43.622</v>
      </c>
      <c r="H25" s="50">
        <v>9.532</v>
      </c>
      <c r="I25" s="50">
        <v>12.63</v>
      </c>
      <c r="J25" s="62">
        <v>129.51400000000001</v>
      </c>
      <c r="K25" s="63">
        <v>357.89800000000002</v>
      </c>
    </row>
    <row r="26" spans="1:11" ht="18.25" customHeight="1" x14ac:dyDescent="0.15">
      <c r="A26" s="48" t="s">
        <v>76</v>
      </c>
      <c r="B26" s="52">
        <v>348.57</v>
      </c>
      <c r="C26" s="52">
        <v>49.463999999999999</v>
      </c>
      <c r="D26" s="52">
        <v>97.754999999999995</v>
      </c>
      <c r="E26" s="52">
        <v>158.53100000000001</v>
      </c>
      <c r="F26" s="52">
        <v>17.989000000000001</v>
      </c>
      <c r="G26" s="52">
        <v>20.911999999999999</v>
      </c>
      <c r="H26" s="52">
        <v>3.919</v>
      </c>
      <c r="I26" s="52">
        <v>257.07</v>
      </c>
      <c r="J26" s="64">
        <v>299.45499999999998</v>
      </c>
      <c r="K26" s="65">
        <v>905.09500000000003</v>
      </c>
    </row>
    <row r="27" spans="1:11" ht="18.25" customHeight="1" x14ac:dyDescent="0.15">
      <c r="A27" s="61" t="s">
        <v>96</v>
      </c>
      <c r="B27" s="50">
        <v>100.146</v>
      </c>
      <c r="C27" s="50">
        <v>6.9660000000000002</v>
      </c>
      <c r="D27" s="50">
        <v>24.417000000000002</v>
      </c>
      <c r="E27" s="50">
        <v>49.645000000000003</v>
      </c>
      <c r="F27" s="50">
        <v>7.2480000000000002</v>
      </c>
      <c r="G27" s="50">
        <v>10.287000000000001</v>
      </c>
      <c r="H27" s="50">
        <v>1.583</v>
      </c>
      <c r="I27" s="50">
        <v>119.39</v>
      </c>
      <c r="J27" s="62">
        <v>230.28100000000001</v>
      </c>
      <c r="K27" s="63">
        <v>449.81700000000001</v>
      </c>
    </row>
    <row r="28" spans="1:11" ht="18.25" customHeight="1" x14ac:dyDescent="0.15">
      <c r="A28" s="48" t="s">
        <v>77</v>
      </c>
      <c r="B28" s="66">
        <v>395.75</v>
      </c>
      <c r="C28" s="52">
        <v>69.573999999999998</v>
      </c>
      <c r="D28" s="52">
        <v>130.607</v>
      </c>
      <c r="E28" s="52">
        <v>95.361999999999995</v>
      </c>
      <c r="F28" s="52">
        <v>0</v>
      </c>
      <c r="G28" s="52">
        <v>47.057000000000002</v>
      </c>
      <c r="H28" s="66">
        <v>53.15</v>
      </c>
      <c r="I28" s="52">
        <v>148.91200000000001</v>
      </c>
      <c r="J28" s="68">
        <v>223.04</v>
      </c>
      <c r="K28" s="65">
        <v>767.702</v>
      </c>
    </row>
    <row r="29" spans="1:11" ht="18.25" customHeight="1" x14ac:dyDescent="0.15">
      <c r="A29" s="61" t="s">
        <v>96</v>
      </c>
      <c r="B29" s="50">
        <v>54.271999999999998</v>
      </c>
      <c r="C29" s="50">
        <v>4.7709999999999999</v>
      </c>
      <c r="D29" s="50">
        <v>11.257</v>
      </c>
      <c r="E29" s="50">
        <v>11.019</v>
      </c>
      <c r="F29" s="50">
        <v>0</v>
      </c>
      <c r="G29" s="50">
        <v>15.625</v>
      </c>
      <c r="H29" s="67">
        <v>11.6</v>
      </c>
      <c r="I29" s="50">
        <v>33.378</v>
      </c>
      <c r="J29" s="62">
        <v>126.173</v>
      </c>
      <c r="K29" s="63">
        <v>213.82300000000001</v>
      </c>
    </row>
    <row r="30" spans="1:11" ht="18.25" customHeight="1" x14ac:dyDescent="0.15">
      <c r="A30" s="48" t="s">
        <v>78</v>
      </c>
      <c r="B30" s="52">
        <v>224.267</v>
      </c>
      <c r="C30" s="52">
        <v>18.756</v>
      </c>
      <c r="D30" s="52">
        <v>47.186</v>
      </c>
      <c r="E30" s="52">
        <v>118.26900000000001</v>
      </c>
      <c r="F30" s="52">
        <v>27.907</v>
      </c>
      <c r="G30" s="52">
        <v>4.2699999999999996</v>
      </c>
      <c r="H30" s="52">
        <v>7.8789999999999996</v>
      </c>
      <c r="I30" s="52">
        <v>15.975</v>
      </c>
      <c r="J30" s="64">
        <v>113.14700000000001</v>
      </c>
      <c r="K30" s="65">
        <v>353.38900000000001</v>
      </c>
    </row>
    <row r="31" spans="1:11" ht="18.25" customHeight="1" x14ac:dyDescent="0.15">
      <c r="A31" s="61" t="s">
        <v>96</v>
      </c>
      <c r="B31" s="50">
        <v>131.994</v>
      </c>
      <c r="C31" s="50">
        <v>6.8330000000000002</v>
      </c>
      <c r="D31" s="50">
        <v>28.393999999999998</v>
      </c>
      <c r="E31" s="50">
        <v>72.048000000000002</v>
      </c>
      <c r="F31" s="50">
        <v>15.548</v>
      </c>
      <c r="G31" s="50">
        <v>3.27</v>
      </c>
      <c r="H31" s="50">
        <v>5.9009999999999998</v>
      </c>
      <c r="I31" s="50">
        <v>7.0170000000000003</v>
      </c>
      <c r="J31" s="62">
        <v>86.564999999999998</v>
      </c>
      <c r="K31" s="63">
        <v>225.57599999999999</v>
      </c>
    </row>
    <row r="32" spans="1:11" ht="18.25" customHeight="1" x14ac:dyDescent="0.15">
      <c r="A32" s="48" t="s">
        <v>79</v>
      </c>
      <c r="B32" s="52">
        <v>176.958</v>
      </c>
      <c r="C32" s="52">
        <v>16.917000000000002</v>
      </c>
      <c r="D32" s="52">
        <v>30.117999999999999</v>
      </c>
      <c r="E32" s="52">
        <v>76.992999999999995</v>
      </c>
      <c r="F32" s="52">
        <v>6.8419999999999996</v>
      </c>
      <c r="G32" s="52">
        <v>22.015000000000001</v>
      </c>
      <c r="H32" s="52">
        <v>24.073</v>
      </c>
      <c r="I32" s="52">
        <v>25.893000000000001</v>
      </c>
      <c r="J32" s="64">
        <v>86.147000000000006</v>
      </c>
      <c r="K32" s="65">
        <v>288.99799999999999</v>
      </c>
    </row>
    <row r="33" spans="1:11" ht="18.25" customHeight="1" x14ac:dyDescent="0.15">
      <c r="A33" s="61" t="s">
        <v>96</v>
      </c>
      <c r="B33" s="50">
        <v>55.026000000000003</v>
      </c>
      <c r="C33" s="50">
        <v>2.5</v>
      </c>
      <c r="D33" s="50">
        <v>3.742</v>
      </c>
      <c r="E33" s="50">
        <v>26.439</v>
      </c>
      <c r="F33" s="50">
        <v>2.1869999999999998</v>
      </c>
      <c r="G33" s="50">
        <v>16.2</v>
      </c>
      <c r="H33" s="50">
        <v>3.9580000000000002</v>
      </c>
      <c r="I33" s="50">
        <v>6.0469999999999997</v>
      </c>
      <c r="J33" s="62">
        <v>61.246000000000002</v>
      </c>
      <c r="K33" s="63">
        <v>122.319</v>
      </c>
    </row>
    <row r="34" spans="1:11" ht="18.25" customHeight="1" x14ac:dyDescent="0.15">
      <c r="A34" s="48" t="s">
        <v>80</v>
      </c>
      <c r="B34" s="52">
        <v>118.27</v>
      </c>
      <c r="C34" s="52">
        <v>4.8</v>
      </c>
      <c r="D34" s="52">
        <v>17.664000000000001</v>
      </c>
      <c r="E34" s="52">
        <v>59.542000000000002</v>
      </c>
      <c r="F34" s="52">
        <v>27.577000000000002</v>
      </c>
      <c r="G34" s="52">
        <v>0</v>
      </c>
      <c r="H34" s="52">
        <v>8.6869999999999994</v>
      </c>
      <c r="I34" s="52">
        <v>2.093</v>
      </c>
      <c r="J34" s="64">
        <v>106.673</v>
      </c>
      <c r="K34" s="65">
        <v>227.036</v>
      </c>
    </row>
    <row r="35" spans="1:11" ht="18.25" customHeight="1" x14ac:dyDescent="0.15">
      <c r="A35" s="61" t="s">
        <v>97</v>
      </c>
      <c r="B35" s="50">
        <v>50.31</v>
      </c>
      <c r="C35" s="50">
        <v>1</v>
      </c>
      <c r="D35" s="50">
        <v>7.8250000000000002</v>
      </c>
      <c r="E35" s="50">
        <v>21.568999999999999</v>
      </c>
      <c r="F35" s="50">
        <v>16.707999999999998</v>
      </c>
      <c r="G35" s="50">
        <v>0</v>
      </c>
      <c r="H35" s="50">
        <v>3.2080000000000002</v>
      </c>
      <c r="I35" s="50">
        <v>0.128</v>
      </c>
      <c r="J35" s="62">
        <v>71.543999999999997</v>
      </c>
      <c r="K35" s="63">
        <v>121.982</v>
      </c>
    </row>
    <row r="36" spans="1:11" ht="18.25" customHeight="1" x14ac:dyDescent="0.15">
      <c r="A36" s="48" t="s">
        <v>81</v>
      </c>
      <c r="B36" s="52">
        <v>115.114</v>
      </c>
      <c r="C36" s="52">
        <v>10.462</v>
      </c>
      <c r="D36" s="52">
        <v>23.207999999999998</v>
      </c>
      <c r="E36" s="52">
        <v>57.146999999999998</v>
      </c>
      <c r="F36" s="52">
        <v>14.297000000000001</v>
      </c>
      <c r="G36" s="52">
        <v>10</v>
      </c>
      <c r="H36" s="52">
        <v>0</v>
      </c>
      <c r="I36" s="52">
        <v>11.406000000000001</v>
      </c>
      <c r="J36" s="64">
        <v>34.119</v>
      </c>
      <c r="K36" s="65">
        <v>160.63900000000001</v>
      </c>
    </row>
    <row r="37" spans="1:11" ht="18.25" customHeight="1" x14ac:dyDescent="0.15">
      <c r="A37" s="61" t="s">
        <v>96</v>
      </c>
      <c r="B37" s="50">
        <v>48.262999999999998</v>
      </c>
      <c r="C37" s="50">
        <v>1</v>
      </c>
      <c r="D37" s="50">
        <v>7.6580000000000004</v>
      </c>
      <c r="E37" s="50">
        <v>27.042000000000002</v>
      </c>
      <c r="F37" s="50">
        <v>7.5629999999999997</v>
      </c>
      <c r="G37" s="50">
        <v>5</v>
      </c>
      <c r="H37" s="50">
        <v>0</v>
      </c>
      <c r="I37" s="50">
        <v>5.3890000000000002</v>
      </c>
      <c r="J37" s="62">
        <v>26.984999999999999</v>
      </c>
      <c r="K37" s="63">
        <v>80.637</v>
      </c>
    </row>
    <row r="38" spans="1:11" ht="18.25" customHeight="1" x14ac:dyDescent="0.15">
      <c r="A38" s="48" t="s">
        <v>98</v>
      </c>
      <c r="B38" s="52">
        <v>107.905</v>
      </c>
      <c r="C38" s="52">
        <v>1.8540000000000001</v>
      </c>
      <c r="D38" s="52">
        <v>2.5230000000000001</v>
      </c>
      <c r="E38" s="52">
        <v>11.394</v>
      </c>
      <c r="F38" s="52">
        <v>17.443000000000001</v>
      </c>
      <c r="G38" s="52">
        <v>74.691000000000003</v>
      </c>
      <c r="H38" s="52">
        <v>0</v>
      </c>
      <c r="I38" s="52">
        <v>44.966999999999999</v>
      </c>
      <c r="J38" s="64">
        <v>1094.201</v>
      </c>
      <c r="K38" s="65">
        <v>1247.0730000000001</v>
      </c>
    </row>
    <row r="39" spans="1:11" ht="18.25" customHeight="1" x14ac:dyDescent="0.15">
      <c r="A39" s="61" t="s">
        <v>99</v>
      </c>
      <c r="B39" s="50">
        <v>73.382999999999996</v>
      </c>
      <c r="C39" s="50">
        <v>0</v>
      </c>
      <c r="D39" s="50">
        <v>0</v>
      </c>
      <c r="E39" s="50">
        <v>2.9990000000000001</v>
      </c>
      <c r="F39" s="50">
        <v>12.443</v>
      </c>
      <c r="G39" s="50">
        <v>57.941000000000003</v>
      </c>
      <c r="H39" s="50">
        <v>0</v>
      </c>
      <c r="I39" s="50">
        <v>17.969000000000001</v>
      </c>
      <c r="J39" s="62">
        <v>737.50099999999998</v>
      </c>
      <c r="K39" s="63">
        <v>828.85299999999995</v>
      </c>
    </row>
    <row r="40" spans="1:11" ht="18.25" customHeight="1" x14ac:dyDescent="0.15">
      <c r="A40" s="48" t="s">
        <v>62</v>
      </c>
      <c r="B40" s="66">
        <v>3825.55</v>
      </c>
      <c r="C40" s="52">
        <v>507.01299999999998</v>
      </c>
      <c r="D40" s="52">
        <v>812.14700000000005</v>
      </c>
      <c r="E40" s="52">
        <v>1670.875</v>
      </c>
      <c r="F40" s="52">
        <v>302.20299999999997</v>
      </c>
      <c r="G40" s="52">
        <v>384.452</v>
      </c>
      <c r="H40" s="66">
        <v>148.86000000000001</v>
      </c>
      <c r="I40" s="52">
        <v>827.25900000000001</v>
      </c>
      <c r="J40" s="64">
        <v>3429.723</v>
      </c>
      <c r="K40" s="65">
        <v>8082.5320000000002</v>
      </c>
    </row>
    <row r="41" spans="1:11" ht="19" customHeight="1" x14ac:dyDescent="0.15">
      <c r="A41" s="69" t="s">
        <v>100</v>
      </c>
      <c r="B41" s="56">
        <v>1442.894</v>
      </c>
      <c r="C41" s="56">
        <v>82.100999999999999</v>
      </c>
      <c r="D41" s="56">
        <v>224.983</v>
      </c>
      <c r="E41" s="56">
        <v>703.26499999999999</v>
      </c>
      <c r="F41" s="56">
        <v>153.959</v>
      </c>
      <c r="G41" s="56">
        <v>231.643</v>
      </c>
      <c r="H41" s="56">
        <v>46.942999999999998</v>
      </c>
      <c r="I41" s="56">
        <v>344.94200000000001</v>
      </c>
      <c r="J41" s="70">
        <v>2472.9899999999998</v>
      </c>
      <c r="K41" s="71">
        <v>4260.826</v>
      </c>
    </row>
    <row r="42" spans="1:11" ht="19" customHeight="1" x14ac:dyDescent="0.1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ht="18" customHeight="1" x14ac:dyDescent="0.1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8" customHeight="1" x14ac:dyDescent="0.15">
      <c r="A44" s="272" t="s">
        <v>101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272" t="s">
        <v>102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</row>
    <row r="46" spans="1:11" ht="18" customHeight="1" x14ac:dyDescent="0.15">
      <c r="A46" s="272" t="s">
        <v>103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</row>
    <row r="47" spans="1:11" ht="18" customHeight="1" x14ac:dyDescent="0.15">
      <c r="A47" s="272" t="s">
        <v>104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73"/>
    </row>
  </sheetData>
  <mergeCells count="10">
    <mergeCell ref="A1:K1"/>
    <mergeCell ref="B2:H2"/>
    <mergeCell ref="A47:K47"/>
    <mergeCell ref="A44:K44"/>
    <mergeCell ref="A46:K46"/>
    <mergeCell ref="A2:A3"/>
    <mergeCell ref="K2:K3"/>
    <mergeCell ref="J2:J3"/>
    <mergeCell ref="A45:K45"/>
    <mergeCell ref="I2:I3"/>
  </mergeCells>
  <conditionalFormatting sqref="B4:K41">
    <cfRule type="containsBlanks" dxfId="2" priority="1" stopIfTrue="1">
      <formula>ISBLANK(B4)</formula>
    </cfRule>
  </conditionalFormatting>
  <pageMargins left="0.60629900000000003" right="0.60629900000000003" top="0.60629900000000003" bottom="0.60629900000000003" header="0.25" footer="0.25"/>
  <pageSetup scale="51" orientation="landscape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5"/>
  <sheetViews>
    <sheetView showGridLines="0" workbookViewId="0">
      <selection sqref="A1:AX1"/>
    </sheetView>
  </sheetViews>
  <sheetFormatPr baseColWidth="10" defaultColWidth="16.33203125" defaultRowHeight="18" customHeight="1" x14ac:dyDescent="0.15"/>
  <cols>
    <col min="1" max="1" width="16.33203125" style="74" customWidth="1"/>
    <col min="2" max="2" width="15.1640625" style="74" customWidth="1"/>
    <col min="3" max="3" width="17" style="74" customWidth="1"/>
    <col min="4" max="4" width="9.33203125" style="74" customWidth="1"/>
    <col min="5" max="5" width="10" style="74" customWidth="1"/>
    <col min="6" max="6" width="8.5" style="74" customWidth="1"/>
    <col min="7" max="7" width="10" style="74" customWidth="1"/>
    <col min="8" max="8" width="8.5" style="74" customWidth="1"/>
    <col min="9" max="9" width="10" style="74" customWidth="1"/>
    <col min="10" max="10" width="8.5" style="74" customWidth="1"/>
    <col min="11" max="11" width="10" style="74" customWidth="1"/>
    <col min="12" max="12" width="8.5" style="74" customWidth="1"/>
    <col min="13" max="13" width="10.83203125" style="74" customWidth="1"/>
    <col min="14" max="14" width="8.5" style="74" customWidth="1"/>
    <col min="15" max="15" width="10" style="74" customWidth="1"/>
    <col min="16" max="16" width="8.5" style="74" customWidth="1"/>
    <col min="17" max="17" width="10" style="74" customWidth="1"/>
    <col min="18" max="18" width="8.5" style="74" customWidth="1"/>
    <col min="19" max="19" width="10" style="74" customWidth="1"/>
    <col min="20" max="20" width="8.5" style="74" customWidth="1"/>
    <col min="21" max="21" width="10.33203125" style="74" customWidth="1"/>
    <col min="22" max="22" width="8.5" style="74" customWidth="1"/>
    <col min="23" max="23" width="10" style="74" customWidth="1"/>
    <col min="24" max="24" width="8.5" style="74" customWidth="1"/>
    <col min="25" max="25" width="10" style="74" customWidth="1"/>
    <col min="26" max="26" width="8.5" style="74" customWidth="1"/>
    <col min="27" max="27" width="10" style="74" customWidth="1"/>
    <col min="28" max="28" width="8.5" style="74" customWidth="1"/>
    <col min="29" max="29" width="10.5" style="74" customWidth="1"/>
    <col min="30" max="30" width="8.5" style="74" customWidth="1"/>
    <col min="31" max="31" width="10.83203125" style="74" customWidth="1"/>
    <col min="32" max="32" width="8.5" style="74" customWidth="1"/>
    <col min="33" max="33" width="10" style="74" customWidth="1"/>
    <col min="34" max="34" width="8.5" style="74" customWidth="1"/>
    <col min="35" max="35" width="10" style="74" customWidth="1"/>
    <col min="36" max="36" width="8.5" style="74" customWidth="1"/>
    <col min="37" max="37" width="10" style="74" customWidth="1"/>
    <col min="38" max="38" width="8.5" style="74" customWidth="1"/>
    <col min="39" max="39" width="10.33203125" style="74" customWidth="1"/>
    <col min="40" max="40" width="8.5" style="74" customWidth="1"/>
    <col min="41" max="41" width="10" style="74" customWidth="1"/>
    <col min="42" max="42" width="8.5" style="74" customWidth="1"/>
    <col min="43" max="43" width="10.83203125" style="74" customWidth="1"/>
    <col min="44" max="44" width="8.5" style="74" customWidth="1"/>
    <col min="45" max="45" width="10" style="74" customWidth="1"/>
    <col min="46" max="46" width="8.5" style="74" customWidth="1"/>
    <col min="47" max="47" width="10.83203125" style="74" customWidth="1"/>
    <col min="48" max="48" width="8.5" style="74" customWidth="1"/>
    <col min="49" max="49" width="10.5" style="74" customWidth="1"/>
    <col min="50" max="50" width="8.5" style="74" customWidth="1"/>
    <col min="51" max="256" width="16.33203125" customWidth="1"/>
  </cols>
  <sheetData>
    <row r="1" spans="1:50" ht="24.5" customHeight="1" x14ac:dyDescent="0.15">
      <c r="A1" s="264" t="s">
        <v>105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6"/>
    </row>
    <row r="2" spans="1:50" ht="26.5" customHeight="1" x14ac:dyDescent="0.15">
      <c r="A2" s="41"/>
      <c r="B2" s="75"/>
      <c r="C2" s="267" t="s">
        <v>106</v>
      </c>
      <c r="D2" s="278"/>
      <c r="E2" s="286" t="s">
        <v>65</v>
      </c>
      <c r="F2" s="278"/>
      <c r="G2" s="286" t="s">
        <v>66</v>
      </c>
      <c r="H2" s="278"/>
      <c r="I2" s="286" t="s">
        <v>67</v>
      </c>
      <c r="J2" s="278"/>
      <c r="K2" s="286" t="s">
        <v>68</v>
      </c>
      <c r="L2" s="278"/>
      <c r="M2" s="267" t="s">
        <v>69</v>
      </c>
      <c r="N2" s="278"/>
      <c r="O2" s="267" t="s">
        <v>70</v>
      </c>
      <c r="P2" s="278"/>
      <c r="Q2" s="267" t="s">
        <v>71</v>
      </c>
      <c r="R2" s="278"/>
      <c r="S2" s="267" t="s">
        <v>72</v>
      </c>
      <c r="T2" s="278"/>
      <c r="U2" s="267" t="s">
        <v>73</v>
      </c>
      <c r="V2" s="278"/>
      <c r="W2" s="267" t="s">
        <v>74</v>
      </c>
      <c r="X2" s="278"/>
      <c r="Y2" s="267" t="s">
        <v>75</v>
      </c>
      <c r="Z2" s="278"/>
      <c r="AA2" s="267" t="s">
        <v>76</v>
      </c>
      <c r="AB2" s="278"/>
      <c r="AC2" s="267" t="s">
        <v>77</v>
      </c>
      <c r="AD2" s="278"/>
      <c r="AE2" s="267" t="s">
        <v>78</v>
      </c>
      <c r="AF2" s="278"/>
      <c r="AG2" s="267" t="s">
        <v>79</v>
      </c>
      <c r="AH2" s="278"/>
      <c r="AI2" s="267" t="s">
        <v>80</v>
      </c>
      <c r="AJ2" s="278"/>
      <c r="AK2" s="267" t="s">
        <v>81</v>
      </c>
      <c r="AL2" s="278"/>
      <c r="AM2" s="267" t="s">
        <v>107</v>
      </c>
      <c r="AN2" s="278"/>
      <c r="AO2" s="267" t="s">
        <v>108</v>
      </c>
      <c r="AP2" s="278"/>
      <c r="AQ2" s="267" t="s">
        <v>84</v>
      </c>
      <c r="AR2" s="278"/>
      <c r="AS2" s="267" t="s">
        <v>109</v>
      </c>
      <c r="AT2" s="278"/>
      <c r="AU2" s="267" t="s">
        <v>110</v>
      </c>
      <c r="AV2" s="278"/>
      <c r="AW2" s="267" t="s">
        <v>111</v>
      </c>
      <c r="AX2" s="282"/>
    </row>
    <row r="3" spans="1:50" ht="18.5" customHeight="1" x14ac:dyDescent="0.15">
      <c r="A3" s="284" t="s">
        <v>54</v>
      </c>
      <c r="B3" s="77"/>
      <c r="C3" s="43" t="s">
        <v>62</v>
      </c>
      <c r="D3" s="43" t="s">
        <v>112</v>
      </c>
      <c r="E3" s="43" t="s">
        <v>62</v>
      </c>
      <c r="F3" s="43" t="s">
        <v>112</v>
      </c>
      <c r="G3" s="43" t="s">
        <v>62</v>
      </c>
      <c r="H3" s="43" t="s">
        <v>112</v>
      </c>
      <c r="I3" s="43" t="s">
        <v>62</v>
      </c>
      <c r="J3" s="43" t="s">
        <v>112</v>
      </c>
      <c r="K3" s="43" t="s">
        <v>62</v>
      </c>
      <c r="L3" s="43" t="s">
        <v>112</v>
      </c>
      <c r="M3" s="43" t="s">
        <v>62</v>
      </c>
      <c r="N3" s="43" t="s">
        <v>112</v>
      </c>
      <c r="O3" s="43" t="s">
        <v>62</v>
      </c>
      <c r="P3" s="43" t="s">
        <v>112</v>
      </c>
      <c r="Q3" s="43" t="s">
        <v>62</v>
      </c>
      <c r="R3" s="43" t="s">
        <v>112</v>
      </c>
      <c r="S3" s="43" t="s">
        <v>62</v>
      </c>
      <c r="T3" s="43" t="s">
        <v>112</v>
      </c>
      <c r="U3" s="43" t="s">
        <v>62</v>
      </c>
      <c r="V3" s="43" t="s">
        <v>112</v>
      </c>
      <c r="W3" s="43" t="s">
        <v>62</v>
      </c>
      <c r="X3" s="43" t="s">
        <v>112</v>
      </c>
      <c r="Y3" s="43" t="s">
        <v>62</v>
      </c>
      <c r="Z3" s="43" t="s">
        <v>112</v>
      </c>
      <c r="AA3" s="43" t="s">
        <v>62</v>
      </c>
      <c r="AB3" s="43" t="s">
        <v>112</v>
      </c>
      <c r="AC3" s="43" t="s">
        <v>62</v>
      </c>
      <c r="AD3" s="43" t="s">
        <v>112</v>
      </c>
      <c r="AE3" s="43" t="s">
        <v>62</v>
      </c>
      <c r="AF3" s="43" t="s">
        <v>112</v>
      </c>
      <c r="AG3" s="43" t="s">
        <v>62</v>
      </c>
      <c r="AH3" s="43" t="s">
        <v>112</v>
      </c>
      <c r="AI3" s="43" t="s">
        <v>62</v>
      </c>
      <c r="AJ3" s="43" t="s">
        <v>112</v>
      </c>
      <c r="AK3" s="43" t="s">
        <v>62</v>
      </c>
      <c r="AL3" s="43" t="s">
        <v>112</v>
      </c>
      <c r="AM3" s="43" t="s">
        <v>62</v>
      </c>
      <c r="AN3" s="43" t="s">
        <v>112</v>
      </c>
      <c r="AO3" s="43" t="s">
        <v>62</v>
      </c>
      <c r="AP3" s="43" t="s">
        <v>112</v>
      </c>
      <c r="AQ3" s="43" t="s">
        <v>62</v>
      </c>
      <c r="AR3" s="43" t="s">
        <v>112</v>
      </c>
      <c r="AS3" s="43" t="s">
        <v>62</v>
      </c>
      <c r="AT3" s="43" t="s">
        <v>112</v>
      </c>
      <c r="AU3" s="43" t="s">
        <v>62</v>
      </c>
      <c r="AV3" s="43" t="s">
        <v>112</v>
      </c>
      <c r="AW3" s="43" t="s">
        <v>62</v>
      </c>
      <c r="AX3" s="44" t="s">
        <v>112</v>
      </c>
    </row>
    <row r="4" spans="1:50" ht="18.5" customHeight="1" x14ac:dyDescent="0.15">
      <c r="A4" s="285"/>
      <c r="B4" s="42" t="s">
        <v>113</v>
      </c>
      <c r="C4" s="78">
        <f t="shared" ref="C4:D10" si="0">E4+G4+I4+K4+M4+O4+Q4+S4+U4+W4+Y4+AA4+AC4+AE4+AG4+AI4+AK4+AM4+AO4+AQ4+AS4+AU4+AW4</f>
        <v>0</v>
      </c>
      <c r="D4" s="78">
        <f t="shared" si="0"/>
        <v>0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  <c r="AG4" s="46">
        <v>0</v>
      </c>
      <c r="AH4" s="46">
        <v>0</v>
      </c>
      <c r="AI4" s="46">
        <v>0</v>
      </c>
      <c r="AJ4" s="46">
        <v>0</v>
      </c>
      <c r="AK4" s="46">
        <v>0</v>
      </c>
      <c r="AL4" s="46">
        <v>0</v>
      </c>
      <c r="AM4" s="46">
        <v>0</v>
      </c>
      <c r="AN4" s="46">
        <v>0</v>
      </c>
      <c r="AO4" s="46">
        <v>0</v>
      </c>
      <c r="AP4" s="46">
        <v>0</v>
      </c>
      <c r="AQ4" s="46">
        <v>0</v>
      </c>
      <c r="AR4" s="46">
        <v>0</v>
      </c>
      <c r="AS4" s="46">
        <v>0</v>
      </c>
      <c r="AT4" s="46">
        <v>0</v>
      </c>
      <c r="AU4" s="46">
        <v>0</v>
      </c>
      <c r="AV4" s="46">
        <v>0</v>
      </c>
      <c r="AW4" s="46">
        <v>0</v>
      </c>
      <c r="AX4" s="47">
        <v>0</v>
      </c>
    </row>
    <row r="5" spans="1:50" ht="18.25" customHeight="1" x14ac:dyDescent="0.15">
      <c r="A5" s="281"/>
      <c r="B5" s="79" t="s">
        <v>114</v>
      </c>
      <c r="C5" s="80">
        <f t="shared" si="0"/>
        <v>0</v>
      </c>
      <c r="D5" s="80">
        <f t="shared" si="0"/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  <c r="AG5" s="50">
        <v>0</v>
      </c>
      <c r="AH5" s="50">
        <v>0</v>
      </c>
      <c r="AI5" s="50">
        <v>0</v>
      </c>
      <c r="AJ5" s="50">
        <v>0</v>
      </c>
      <c r="AK5" s="50">
        <v>0</v>
      </c>
      <c r="AL5" s="50">
        <v>0</v>
      </c>
      <c r="AM5" s="50">
        <v>0</v>
      </c>
      <c r="AN5" s="50">
        <v>0</v>
      </c>
      <c r="AO5" s="50">
        <v>0</v>
      </c>
      <c r="AP5" s="50">
        <v>0</v>
      </c>
      <c r="AQ5" s="50">
        <v>0</v>
      </c>
      <c r="AR5" s="50">
        <v>0</v>
      </c>
      <c r="AS5" s="50">
        <v>0</v>
      </c>
      <c r="AT5" s="50">
        <v>0</v>
      </c>
      <c r="AU5" s="50">
        <v>0</v>
      </c>
      <c r="AV5" s="50">
        <v>0</v>
      </c>
      <c r="AW5" s="50">
        <v>0</v>
      </c>
      <c r="AX5" s="51">
        <v>0</v>
      </c>
    </row>
    <row r="6" spans="1:50" ht="18.25" customHeight="1" x14ac:dyDescent="0.15">
      <c r="A6" s="280"/>
      <c r="B6" s="79" t="s">
        <v>115</v>
      </c>
      <c r="C6" s="81">
        <f t="shared" si="0"/>
        <v>70</v>
      </c>
      <c r="D6" s="81">
        <f t="shared" si="0"/>
        <v>10</v>
      </c>
      <c r="E6" s="52">
        <v>1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1</v>
      </c>
      <c r="L6" s="52">
        <v>0</v>
      </c>
      <c r="M6" s="52">
        <v>23</v>
      </c>
      <c r="N6" s="52">
        <v>3</v>
      </c>
      <c r="O6" s="52">
        <v>5</v>
      </c>
      <c r="P6" s="52">
        <v>0</v>
      </c>
      <c r="Q6" s="52">
        <v>2</v>
      </c>
      <c r="R6" s="52">
        <v>2</v>
      </c>
      <c r="S6" s="52">
        <v>5</v>
      </c>
      <c r="T6" s="52">
        <v>1</v>
      </c>
      <c r="U6" s="52">
        <v>8</v>
      </c>
      <c r="V6" s="52">
        <v>2</v>
      </c>
      <c r="W6" s="52">
        <v>3</v>
      </c>
      <c r="X6" s="52">
        <v>0</v>
      </c>
      <c r="Y6" s="52">
        <v>4</v>
      </c>
      <c r="Z6" s="52">
        <v>1</v>
      </c>
      <c r="AA6" s="52">
        <v>11</v>
      </c>
      <c r="AB6" s="52">
        <v>0</v>
      </c>
      <c r="AC6" s="52">
        <v>3</v>
      </c>
      <c r="AD6" s="52">
        <v>0</v>
      </c>
      <c r="AE6" s="52">
        <v>1</v>
      </c>
      <c r="AF6" s="52">
        <v>1</v>
      </c>
      <c r="AG6" s="52">
        <v>1</v>
      </c>
      <c r="AH6" s="52">
        <v>0</v>
      </c>
      <c r="AI6" s="52">
        <v>0</v>
      </c>
      <c r="AJ6" s="52">
        <v>0</v>
      </c>
      <c r="AK6" s="52">
        <v>1</v>
      </c>
      <c r="AL6" s="52">
        <v>0</v>
      </c>
      <c r="AM6" s="52">
        <v>1</v>
      </c>
      <c r="AN6" s="52">
        <v>0</v>
      </c>
      <c r="AO6" s="52">
        <v>0</v>
      </c>
      <c r="AP6" s="52">
        <v>0</v>
      </c>
      <c r="AQ6" s="52">
        <v>0</v>
      </c>
      <c r="AR6" s="52">
        <v>0</v>
      </c>
      <c r="AS6" s="52">
        <v>0</v>
      </c>
      <c r="AT6" s="52">
        <v>0</v>
      </c>
      <c r="AU6" s="52">
        <v>0</v>
      </c>
      <c r="AV6" s="52">
        <v>0</v>
      </c>
      <c r="AW6" s="52">
        <v>0</v>
      </c>
      <c r="AX6" s="53">
        <v>0</v>
      </c>
    </row>
    <row r="7" spans="1:50" ht="18.25" customHeight="1" x14ac:dyDescent="0.15">
      <c r="A7" s="281"/>
      <c r="B7" s="79" t="s">
        <v>116</v>
      </c>
      <c r="C7" s="80">
        <f t="shared" si="0"/>
        <v>178</v>
      </c>
      <c r="D7" s="80">
        <f t="shared" si="0"/>
        <v>25</v>
      </c>
      <c r="E7" s="50">
        <v>1</v>
      </c>
      <c r="F7" s="50">
        <v>0</v>
      </c>
      <c r="G7" s="50">
        <v>3</v>
      </c>
      <c r="H7" s="50">
        <v>2</v>
      </c>
      <c r="I7" s="50">
        <v>1</v>
      </c>
      <c r="J7" s="50">
        <v>0</v>
      </c>
      <c r="K7" s="50">
        <v>7</v>
      </c>
      <c r="L7" s="50">
        <v>1</v>
      </c>
      <c r="M7" s="50">
        <v>33</v>
      </c>
      <c r="N7" s="50">
        <v>3</v>
      </c>
      <c r="O7" s="50">
        <v>15</v>
      </c>
      <c r="P7" s="50">
        <v>2</v>
      </c>
      <c r="Q7" s="50">
        <v>18</v>
      </c>
      <c r="R7" s="50">
        <v>4</v>
      </c>
      <c r="S7" s="50">
        <v>9</v>
      </c>
      <c r="T7" s="50">
        <v>2</v>
      </c>
      <c r="U7" s="50">
        <v>22</v>
      </c>
      <c r="V7" s="50">
        <v>3</v>
      </c>
      <c r="W7" s="50">
        <v>4</v>
      </c>
      <c r="X7" s="50">
        <v>2</v>
      </c>
      <c r="Y7" s="50">
        <v>10</v>
      </c>
      <c r="Z7" s="50">
        <v>1</v>
      </c>
      <c r="AA7" s="50">
        <v>19</v>
      </c>
      <c r="AB7" s="50">
        <v>2</v>
      </c>
      <c r="AC7" s="50">
        <v>22</v>
      </c>
      <c r="AD7" s="50">
        <v>0</v>
      </c>
      <c r="AE7" s="50">
        <v>8</v>
      </c>
      <c r="AF7" s="50">
        <v>2</v>
      </c>
      <c r="AG7" s="50">
        <v>4</v>
      </c>
      <c r="AH7" s="50">
        <v>1</v>
      </c>
      <c r="AI7" s="50">
        <v>0</v>
      </c>
      <c r="AJ7" s="50">
        <v>0</v>
      </c>
      <c r="AK7" s="50">
        <v>1</v>
      </c>
      <c r="AL7" s="50">
        <v>0</v>
      </c>
      <c r="AM7" s="50">
        <v>1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1">
        <v>0</v>
      </c>
    </row>
    <row r="8" spans="1:50" ht="18.25" customHeight="1" x14ac:dyDescent="0.15">
      <c r="A8" s="280"/>
      <c r="B8" s="79" t="s">
        <v>117</v>
      </c>
      <c r="C8" s="81">
        <f t="shared" si="0"/>
        <v>257</v>
      </c>
      <c r="D8" s="81">
        <f t="shared" si="0"/>
        <v>49</v>
      </c>
      <c r="E8" s="52">
        <v>4</v>
      </c>
      <c r="F8" s="52">
        <v>0</v>
      </c>
      <c r="G8" s="52">
        <v>0</v>
      </c>
      <c r="H8" s="52">
        <v>0</v>
      </c>
      <c r="I8" s="52">
        <v>4</v>
      </c>
      <c r="J8" s="52">
        <v>1</v>
      </c>
      <c r="K8" s="52">
        <v>15</v>
      </c>
      <c r="L8" s="52">
        <v>5</v>
      </c>
      <c r="M8" s="52">
        <v>58</v>
      </c>
      <c r="N8" s="52">
        <v>12</v>
      </c>
      <c r="O8" s="52">
        <v>18</v>
      </c>
      <c r="P8" s="52">
        <v>3</v>
      </c>
      <c r="Q8" s="52">
        <v>17</v>
      </c>
      <c r="R8" s="52">
        <v>2</v>
      </c>
      <c r="S8" s="52">
        <v>9</v>
      </c>
      <c r="T8" s="52">
        <v>2</v>
      </c>
      <c r="U8" s="52">
        <v>18</v>
      </c>
      <c r="V8" s="52">
        <v>2</v>
      </c>
      <c r="W8" s="52">
        <v>11</v>
      </c>
      <c r="X8" s="52">
        <v>2</v>
      </c>
      <c r="Y8" s="52">
        <v>28</v>
      </c>
      <c r="Z8" s="52">
        <v>9</v>
      </c>
      <c r="AA8" s="52">
        <v>23</v>
      </c>
      <c r="AB8" s="52">
        <v>5</v>
      </c>
      <c r="AC8" s="52">
        <v>31</v>
      </c>
      <c r="AD8" s="52">
        <v>2</v>
      </c>
      <c r="AE8" s="52">
        <v>6</v>
      </c>
      <c r="AF8" s="52">
        <v>1</v>
      </c>
      <c r="AG8" s="52">
        <v>9</v>
      </c>
      <c r="AH8" s="52">
        <v>2</v>
      </c>
      <c r="AI8" s="52">
        <v>3</v>
      </c>
      <c r="AJ8" s="52">
        <v>1</v>
      </c>
      <c r="AK8" s="52">
        <v>3</v>
      </c>
      <c r="AL8" s="52">
        <v>0</v>
      </c>
      <c r="AM8" s="52">
        <v>0</v>
      </c>
      <c r="AN8" s="52">
        <v>0</v>
      </c>
      <c r="AO8" s="52">
        <v>0</v>
      </c>
      <c r="AP8" s="52">
        <v>0</v>
      </c>
      <c r="AQ8" s="52">
        <v>0</v>
      </c>
      <c r="AR8" s="52">
        <v>0</v>
      </c>
      <c r="AS8" s="52">
        <v>0</v>
      </c>
      <c r="AT8" s="52">
        <v>0</v>
      </c>
      <c r="AU8" s="52">
        <v>0</v>
      </c>
      <c r="AV8" s="52">
        <v>0</v>
      </c>
      <c r="AW8" s="52">
        <v>0</v>
      </c>
      <c r="AX8" s="53">
        <v>0</v>
      </c>
    </row>
    <row r="9" spans="1:50" ht="18.25" customHeight="1" x14ac:dyDescent="0.15">
      <c r="A9" s="281"/>
      <c r="B9" s="79" t="s">
        <v>118</v>
      </c>
      <c r="C9" s="80">
        <f t="shared" si="0"/>
        <v>151</v>
      </c>
      <c r="D9" s="80">
        <f t="shared" si="0"/>
        <v>21</v>
      </c>
      <c r="E9" s="50">
        <v>1</v>
      </c>
      <c r="F9" s="50">
        <v>0</v>
      </c>
      <c r="G9" s="50">
        <v>1</v>
      </c>
      <c r="H9" s="50">
        <v>0</v>
      </c>
      <c r="I9" s="50">
        <v>5</v>
      </c>
      <c r="J9" s="50">
        <v>2</v>
      </c>
      <c r="K9" s="50">
        <v>3</v>
      </c>
      <c r="L9" s="50">
        <v>0</v>
      </c>
      <c r="M9" s="50">
        <v>49</v>
      </c>
      <c r="N9" s="50">
        <v>6</v>
      </c>
      <c r="O9" s="50">
        <v>4</v>
      </c>
      <c r="P9" s="50">
        <v>0</v>
      </c>
      <c r="Q9" s="50">
        <v>13</v>
      </c>
      <c r="R9" s="50">
        <v>2</v>
      </c>
      <c r="S9" s="50">
        <v>4</v>
      </c>
      <c r="T9" s="50">
        <v>0</v>
      </c>
      <c r="U9" s="50">
        <v>9</v>
      </c>
      <c r="V9" s="50">
        <v>0</v>
      </c>
      <c r="W9" s="50">
        <v>0</v>
      </c>
      <c r="X9" s="50">
        <v>0</v>
      </c>
      <c r="Y9" s="50">
        <v>9</v>
      </c>
      <c r="Z9" s="50">
        <v>3</v>
      </c>
      <c r="AA9" s="50">
        <v>7</v>
      </c>
      <c r="AB9" s="50">
        <v>1</v>
      </c>
      <c r="AC9" s="50">
        <v>27</v>
      </c>
      <c r="AD9" s="50">
        <v>4</v>
      </c>
      <c r="AE9" s="50">
        <v>5</v>
      </c>
      <c r="AF9" s="50">
        <v>2</v>
      </c>
      <c r="AG9" s="50">
        <v>4</v>
      </c>
      <c r="AH9" s="50">
        <v>0</v>
      </c>
      <c r="AI9" s="50">
        <v>3</v>
      </c>
      <c r="AJ9" s="50">
        <v>0</v>
      </c>
      <c r="AK9" s="50">
        <v>7</v>
      </c>
      <c r="AL9" s="50">
        <v>1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1">
        <v>0</v>
      </c>
    </row>
    <row r="10" spans="1:50" ht="18.25" customHeight="1" x14ac:dyDescent="0.15">
      <c r="A10" s="280"/>
      <c r="B10" s="79" t="s">
        <v>62</v>
      </c>
      <c r="C10" s="81">
        <f t="shared" si="0"/>
        <v>656</v>
      </c>
      <c r="D10" s="81">
        <f t="shared" si="0"/>
        <v>105</v>
      </c>
      <c r="E10" s="81">
        <f t="shared" ref="E10:AX10" si="1">SUM(E4:E9)</f>
        <v>7</v>
      </c>
      <c r="F10" s="81">
        <f t="shared" si="1"/>
        <v>0</v>
      </c>
      <c r="G10" s="81">
        <f t="shared" si="1"/>
        <v>4</v>
      </c>
      <c r="H10" s="81">
        <f t="shared" si="1"/>
        <v>2</v>
      </c>
      <c r="I10" s="81">
        <f t="shared" si="1"/>
        <v>10</v>
      </c>
      <c r="J10" s="81">
        <f t="shared" si="1"/>
        <v>3</v>
      </c>
      <c r="K10" s="81">
        <f t="shared" si="1"/>
        <v>26</v>
      </c>
      <c r="L10" s="81">
        <f t="shared" si="1"/>
        <v>6</v>
      </c>
      <c r="M10" s="81">
        <f t="shared" si="1"/>
        <v>163</v>
      </c>
      <c r="N10" s="81">
        <f t="shared" si="1"/>
        <v>24</v>
      </c>
      <c r="O10" s="81">
        <f t="shared" si="1"/>
        <v>42</v>
      </c>
      <c r="P10" s="81">
        <f t="shared" si="1"/>
        <v>5</v>
      </c>
      <c r="Q10" s="81">
        <f t="shared" si="1"/>
        <v>50</v>
      </c>
      <c r="R10" s="81">
        <f t="shared" si="1"/>
        <v>10</v>
      </c>
      <c r="S10" s="81">
        <f t="shared" si="1"/>
        <v>27</v>
      </c>
      <c r="T10" s="81">
        <f t="shared" si="1"/>
        <v>5</v>
      </c>
      <c r="U10" s="81">
        <f t="shared" si="1"/>
        <v>57</v>
      </c>
      <c r="V10" s="81">
        <f t="shared" si="1"/>
        <v>7</v>
      </c>
      <c r="W10" s="81">
        <f t="shared" si="1"/>
        <v>18</v>
      </c>
      <c r="X10" s="81">
        <f t="shared" si="1"/>
        <v>4</v>
      </c>
      <c r="Y10" s="81">
        <f t="shared" si="1"/>
        <v>51</v>
      </c>
      <c r="Z10" s="81">
        <f t="shared" si="1"/>
        <v>14</v>
      </c>
      <c r="AA10" s="81">
        <f t="shared" si="1"/>
        <v>60</v>
      </c>
      <c r="AB10" s="81">
        <f t="shared" si="1"/>
        <v>8</v>
      </c>
      <c r="AC10" s="81">
        <f t="shared" si="1"/>
        <v>83</v>
      </c>
      <c r="AD10" s="81">
        <f t="shared" si="1"/>
        <v>6</v>
      </c>
      <c r="AE10" s="81">
        <f t="shared" si="1"/>
        <v>20</v>
      </c>
      <c r="AF10" s="81">
        <f t="shared" si="1"/>
        <v>6</v>
      </c>
      <c r="AG10" s="81">
        <f t="shared" si="1"/>
        <v>18</v>
      </c>
      <c r="AH10" s="81">
        <f t="shared" si="1"/>
        <v>3</v>
      </c>
      <c r="AI10" s="81">
        <f t="shared" si="1"/>
        <v>6</v>
      </c>
      <c r="AJ10" s="81">
        <f t="shared" si="1"/>
        <v>1</v>
      </c>
      <c r="AK10" s="81">
        <f t="shared" si="1"/>
        <v>12</v>
      </c>
      <c r="AL10" s="81">
        <f t="shared" si="1"/>
        <v>1</v>
      </c>
      <c r="AM10" s="81">
        <f t="shared" si="1"/>
        <v>2</v>
      </c>
      <c r="AN10" s="81">
        <f t="shared" si="1"/>
        <v>0</v>
      </c>
      <c r="AO10" s="81">
        <f t="shared" si="1"/>
        <v>0</v>
      </c>
      <c r="AP10" s="81">
        <f t="shared" si="1"/>
        <v>0</v>
      </c>
      <c r="AQ10" s="81">
        <f t="shared" si="1"/>
        <v>0</v>
      </c>
      <c r="AR10" s="81">
        <f t="shared" si="1"/>
        <v>0</v>
      </c>
      <c r="AS10" s="81">
        <f t="shared" si="1"/>
        <v>0</v>
      </c>
      <c r="AT10" s="81">
        <f t="shared" si="1"/>
        <v>0</v>
      </c>
      <c r="AU10" s="81">
        <f t="shared" si="1"/>
        <v>0</v>
      </c>
      <c r="AV10" s="81">
        <f t="shared" si="1"/>
        <v>0</v>
      </c>
      <c r="AW10" s="81">
        <f t="shared" si="1"/>
        <v>0</v>
      </c>
      <c r="AX10" s="82">
        <f t="shared" si="1"/>
        <v>0</v>
      </c>
    </row>
    <row r="11" spans="1:50" ht="26.25" customHeight="1" x14ac:dyDescent="0.15">
      <c r="A11" s="83"/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7"/>
    </row>
    <row r="12" spans="1:50" ht="18.25" customHeight="1" x14ac:dyDescent="0.15">
      <c r="A12" s="279" t="s">
        <v>55</v>
      </c>
      <c r="B12" s="88"/>
      <c r="C12" s="79" t="s">
        <v>62</v>
      </c>
      <c r="D12" s="79" t="s">
        <v>112</v>
      </c>
      <c r="E12" s="79" t="s">
        <v>62</v>
      </c>
      <c r="F12" s="79" t="s">
        <v>112</v>
      </c>
      <c r="G12" s="79" t="s">
        <v>62</v>
      </c>
      <c r="H12" s="79" t="s">
        <v>112</v>
      </c>
      <c r="I12" s="79" t="s">
        <v>62</v>
      </c>
      <c r="J12" s="79" t="s">
        <v>112</v>
      </c>
      <c r="K12" s="79" t="s">
        <v>62</v>
      </c>
      <c r="L12" s="79" t="s">
        <v>112</v>
      </c>
      <c r="M12" s="79" t="s">
        <v>62</v>
      </c>
      <c r="N12" s="79" t="s">
        <v>112</v>
      </c>
      <c r="O12" s="79" t="s">
        <v>62</v>
      </c>
      <c r="P12" s="79" t="s">
        <v>112</v>
      </c>
      <c r="Q12" s="79" t="s">
        <v>62</v>
      </c>
      <c r="R12" s="79" t="s">
        <v>112</v>
      </c>
      <c r="S12" s="79" t="s">
        <v>62</v>
      </c>
      <c r="T12" s="79" t="s">
        <v>112</v>
      </c>
      <c r="U12" s="79" t="s">
        <v>62</v>
      </c>
      <c r="V12" s="79" t="s">
        <v>112</v>
      </c>
      <c r="W12" s="79" t="s">
        <v>62</v>
      </c>
      <c r="X12" s="79" t="s">
        <v>112</v>
      </c>
      <c r="Y12" s="79" t="s">
        <v>62</v>
      </c>
      <c r="Z12" s="79" t="s">
        <v>112</v>
      </c>
      <c r="AA12" s="79" t="s">
        <v>62</v>
      </c>
      <c r="AB12" s="79" t="s">
        <v>112</v>
      </c>
      <c r="AC12" s="79" t="s">
        <v>62</v>
      </c>
      <c r="AD12" s="79" t="s">
        <v>112</v>
      </c>
      <c r="AE12" s="79" t="s">
        <v>62</v>
      </c>
      <c r="AF12" s="79" t="s">
        <v>112</v>
      </c>
      <c r="AG12" s="79" t="s">
        <v>62</v>
      </c>
      <c r="AH12" s="79" t="s">
        <v>112</v>
      </c>
      <c r="AI12" s="79" t="s">
        <v>62</v>
      </c>
      <c r="AJ12" s="79" t="s">
        <v>112</v>
      </c>
      <c r="AK12" s="79" t="s">
        <v>62</v>
      </c>
      <c r="AL12" s="79" t="s">
        <v>112</v>
      </c>
      <c r="AM12" s="79" t="s">
        <v>62</v>
      </c>
      <c r="AN12" s="79" t="s">
        <v>112</v>
      </c>
      <c r="AO12" s="79" t="s">
        <v>62</v>
      </c>
      <c r="AP12" s="79" t="s">
        <v>112</v>
      </c>
      <c r="AQ12" s="79" t="s">
        <v>62</v>
      </c>
      <c r="AR12" s="79" t="s">
        <v>112</v>
      </c>
      <c r="AS12" s="79" t="s">
        <v>62</v>
      </c>
      <c r="AT12" s="79" t="s">
        <v>112</v>
      </c>
      <c r="AU12" s="79" t="s">
        <v>62</v>
      </c>
      <c r="AV12" s="79" t="s">
        <v>112</v>
      </c>
      <c r="AW12" s="79" t="s">
        <v>62</v>
      </c>
      <c r="AX12" s="89" t="s">
        <v>112</v>
      </c>
    </row>
    <row r="13" spans="1:50" ht="18.25" customHeight="1" x14ac:dyDescent="0.15">
      <c r="A13" s="281"/>
      <c r="B13" s="79" t="s">
        <v>113</v>
      </c>
      <c r="C13" s="80">
        <f t="shared" ref="C13:D19" si="2">E13+G13+I13+K13+M13+O13+Q13+S13+U13+W13+Y13+AA13+AC13+AE13+AG13+AI13+AK13+AM13+AO13+AQ13+AS13+AU13+AW13</f>
        <v>0</v>
      </c>
      <c r="D13" s="80">
        <f t="shared" si="2"/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1">
        <v>0</v>
      </c>
    </row>
    <row r="14" spans="1:50" ht="18.25" customHeight="1" x14ac:dyDescent="0.15">
      <c r="A14" s="280"/>
      <c r="B14" s="79" t="s">
        <v>114</v>
      </c>
      <c r="C14" s="81">
        <f t="shared" si="2"/>
        <v>86</v>
      </c>
      <c r="D14" s="81">
        <f t="shared" si="2"/>
        <v>11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5</v>
      </c>
      <c r="L14" s="52">
        <v>0</v>
      </c>
      <c r="M14" s="52">
        <v>6</v>
      </c>
      <c r="N14" s="52">
        <v>1</v>
      </c>
      <c r="O14" s="52">
        <v>2</v>
      </c>
      <c r="P14" s="52">
        <v>0</v>
      </c>
      <c r="Q14" s="52">
        <v>2</v>
      </c>
      <c r="R14" s="52">
        <v>0</v>
      </c>
      <c r="S14" s="52">
        <v>4</v>
      </c>
      <c r="T14" s="52">
        <v>1</v>
      </c>
      <c r="U14" s="52">
        <v>7</v>
      </c>
      <c r="V14" s="52">
        <v>0</v>
      </c>
      <c r="W14" s="52">
        <v>6</v>
      </c>
      <c r="X14" s="52">
        <v>3</v>
      </c>
      <c r="Y14" s="52">
        <v>8</v>
      </c>
      <c r="Z14" s="52">
        <v>2</v>
      </c>
      <c r="AA14" s="52">
        <v>10</v>
      </c>
      <c r="AB14" s="52">
        <v>2</v>
      </c>
      <c r="AC14" s="52">
        <v>20</v>
      </c>
      <c r="AD14" s="52">
        <v>0</v>
      </c>
      <c r="AE14" s="52">
        <v>2</v>
      </c>
      <c r="AF14" s="52">
        <v>0</v>
      </c>
      <c r="AG14" s="52">
        <v>11</v>
      </c>
      <c r="AH14" s="52">
        <v>1</v>
      </c>
      <c r="AI14" s="52">
        <v>1</v>
      </c>
      <c r="AJ14" s="52">
        <v>0</v>
      </c>
      <c r="AK14" s="52">
        <v>1</v>
      </c>
      <c r="AL14" s="52">
        <v>1</v>
      </c>
      <c r="AM14" s="52">
        <v>1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3">
        <v>0</v>
      </c>
    </row>
    <row r="15" spans="1:50" ht="18.25" customHeight="1" x14ac:dyDescent="0.15">
      <c r="A15" s="281"/>
      <c r="B15" s="79" t="s">
        <v>115</v>
      </c>
      <c r="C15" s="80">
        <f t="shared" si="2"/>
        <v>332</v>
      </c>
      <c r="D15" s="80">
        <f t="shared" si="2"/>
        <v>62</v>
      </c>
      <c r="E15" s="50">
        <v>3</v>
      </c>
      <c r="F15" s="50">
        <v>0</v>
      </c>
      <c r="G15" s="50">
        <v>2</v>
      </c>
      <c r="H15" s="50">
        <v>0</v>
      </c>
      <c r="I15" s="50">
        <v>6</v>
      </c>
      <c r="J15" s="50">
        <v>2</v>
      </c>
      <c r="K15" s="50">
        <v>15</v>
      </c>
      <c r="L15" s="50">
        <v>4</v>
      </c>
      <c r="M15" s="50">
        <v>58</v>
      </c>
      <c r="N15" s="50">
        <v>6</v>
      </c>
      <c r="O15" s="50">
        <v>15</v>
      </c>
      <c r="P15" s="50">
        <v>6</v>
      </c>
      <c r="Q15" s="50">
        <v>24</v>
      </c>
      <c r="R15" s="50">
        <v>4</v>
      </c>
      <c r="S15" s="50">
        <v>19</v>
      </c>
      <c r="T15" s="50">
        <v>3</v>
      </c>
      <c r="U15" s="50">
        <v>17</v>
      </c>
      <c r="V15" s="50">
        <v>3</v>
      </c>
      <c r="W15" s="50">
        <v>9</v>
      </c>
      <c r="X15" s="50">
        <v>4</v>
      </c>
      <c r="Y15" s="50">
        <v>34</v>
      </c>
      <c r="Z15" s="50">
        <v>9</v>
      </c>
      <c r="AA15" s="50">
        <v>41</v>
      </c>
      <c r="AB15" s="50">
        <v>9</v>
      </c>
      <c r="AC15" s="50">
        <v>50</v>
      </c>
      <c r="AD15" s="50">
        <v>3</v>
      </c>
      <c r="AE15" s="50">
        <v>12</v>
      </c>
      <c r="AF15" s="50">
        <v>5</v>
      </c>
      <c r="AG15" s="50">
        <v>14</v>
      </c>
      <c r="AH15" s="50">
        <v>0</v>
      </c>
      <c r="AI15" s="50">
        <v>5</v>
      </c>
      <c r="AJ15" s="50">
        <v>2</v>
      </c>
      <c r="AK15" s="50">
        <v>8</v>
      </c>
      <c r="AL15" s="50">
        <v>2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1">
        <v>0</v>
      </c>
    </row>
    <row r="16" spans="1:50" ht="18.25" customHeight="1" x14ac:dyDescent="0.15">
      <c r="A16" s="280"/>
      <c r="B16" s="79" t="s">
        <v>116</v>
      </c>
      <c r="C16" s="81">
        <f t="shared" si="2"/>
        <v>246</v>
      </c>
      <c r="D16" s="81">
        <f t="shared" si="2"/>
        <v>68</v>
      </c>
      <c r="E16" s="52">
        <v>2</v>
      </c>
      <c r="F16" s="52">
        <v>0</v>
      </c>
      <c r="G16" s="52">
        <v>5</v>
      </c>
      <c r="H16" s="52">
        <v>0</v>
      </c>
      <c r="I16" s="52">
        <v>3</v>
      </c>
      <c r="J16" s="52">
        <v>0</v>
      </c>
      <c r="K16" s="52">
        <v>11</v>
      </c>
      <c r="L16" s="52">
        <v>3</v>
      </c>
      <c r="M16" s="52">
        <v>41</v>
      </c>
      <c r="N16" s="52">
        <v>14</v>
      </c>
      <c r="O16" s="52">
        <v>9</v>
      </c>
      <c r="P16" s="52">
        <v>1</v>
      </c>
      <c r="Q16" s="52">
        <v>16</v>
      </c>
      <c r="R16" s="52">
        <v>6</v>
      </c>
      <c r="S16" s="52">
        <v>16</v>
      </c>
      <c r="T16" s="52">
        <v>7</v>
      </c>
      <c r="U16" s="52">
        <v>19</v>
      </c>
      <c r="V16" s="52">
        <v>4</v>
      </c>
      <c r="W16" s="52">
        <v>6</v>
      </c>
      <c r="X16" s="52">
        <v>1</v>
      </c>
      <c r="Y16" s="52">
        <v>22</v>
      </c>
      <c r="Z16" s="52">
        <v>6</v>
      </c>
      <c r="AA16" s="52">
        <v>32</v>
      </c>
      <c r="AB16" s="52">
        <v>8</v>
      </c>
      <c r="AC16" s="52">
        <v>37</v>
      </c>
      <c r="AD16" s="52">
        <v>6</v>
      </c>
      <c r="AE16" s="52">
        <v>10</v>
      </c>
      <c r="AF16" s="52">
        <v>7</v>
      </c>
      <c r="AG16" s="52">
        <v>4</v>
      </c>
      <c r="AH16" s="52">
        <v>1</v>
      </c>
      <c r="AI16" s="52">
        <v>2</v>
      </c>
      <c r="AJ16" s="52">
        <v>1</v>
      </c>
      <c r="AK16" s="52">
        <v>7</v>
      </c>
      <c r="AL16" s="52">
        <v>3</v>
      </c>
      <c r="AM16" s="52">
        <v>3</v>
      </c>
      <c r="AN16" s="52">
        <v>0</v>
      </c>
      <c r="AO16" s="52">
        <v>0</v>
      </c>
      <c r="AP16" s="52">
        <v>0</v>
      </c>
      <c r="AQ16" s="52">
        <v>1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3">
        <v>0</v>
      </c>
    </row>
    <row r="17" spans="1:50" ht="18.25" customHeight="1" x14ac:dyDescent="0.15">
      <c r="A17" s="281"/>
      <c r="B17" s="79" t="s">
        <v>117</v>
      </c>
      <c r="C17" s="80">
        <f t="shared" si="2"/>
        <v>266</v>
      </c>
      <c r="D17" s="80">
        <f t="shared" si="2"/>
        <v>98</v>
      </c>
      <c r="E17" s="50">
        <v>6</v>
      </c>
      <c r="F17" s="50">
        <v>1</v>
      </c>
      <c r="G17" s="50">
        <v>1</v>
      </c>
      <c r="H17" s="50">
        <v>0</v>
      </c>
      <c r="I17" s="50">
        <v>2</v>
      </c>
      <c r="J17" s="50">
        <v>1</v>
      </c>
      <c r="K17" s="50">
        <v>7</v>
      </c>
      <c r="L17" s="50">
        <v>6</v>
      </c>
      <c r="M17" s="50">
        <v>42</v>
      </c>
      <c r="N17" s="50">
        <v>14</v>
      </c>
      <c r="O17" s="50">
        <v>21</v>
      </c>
      <c r="P17" s="50">
        <v>8</v>
      </c>
      <c r="Q17" s="50">
        <v>27</v>
      </c>
      <c r="R17" s="50">
        <v>8</v>
      </c>
      <c r="S17" s="50">
        <v>14</v>
      </c>
      <c r="T17" s="50">
        <v>3</v>
      </c>
      <c r="U17" s="50">
        <v>21</v>
      </c>
      <c r="V17" s="50">
        <v>8</v>
      </c>
      <c r="W17" s="50">
        <v>9</v>
      </c>
      <c r="X17" s="50">
        <v>5</v>
      </c>
      <c r="Y17" s="50">
        <v>26</v>
      </c>
      <c r="Z17" s="50">
        <v>9</v>
      </c>
      <c r="AA17" s="50">
        <v>15</v>
      </c>
      <c r="AB17" s="50">
        <v>5</v>
      </c>
      <c r="AC17" s="50">
        <v>24</v>
      </c>
      <c r="AD17" s="50">
        <v>1</v>
      </c>
      <c r="AE17" s="50">
        <v>26</v>
      </c>
      <c r="AF17" s="50">
        <v>19</v>
      </c>
      <c r="AG17" s="50">
        <v>9</v>
      </c>
      <c r="AH17" s="50">
        <v>3</v>
      </c>
      <c r="AI17" s="50">
        <v>9</v>
      </c>
      <c r="AJ17" s="50">
        <v>4</v>
      </c>
      <c r="AK17" s="50">
        <v>7</v>
      </c>
      <c r="AL17" s="50">
        <v>3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1">
        <v>0</v>
      </c>
    </row>
    <row r="18" spans="1:50" ht="18.25" customHeight="1" x14ac:dyDescent="0.15">
      <c r="A18" s="280"/>
      <c r="B18" s="79" t="s">
        <v>118</v>
      </c>
      <c r="C18" s="81">
        <f t="shared" si="2"/>
        <v>124</v>
      </c>
      <c r="D18" s="81">
        <f t="shared" si="2"/>
        <v>32</v>
      </c>
      <c r="E18" s="52">
        <v>2</v>
      </c>
      <c r="F18" s="52">
        <v>0</v>
      </c>
      <c r="G18" s="52">
        <v>1</v>
      </c>
      <c r="H18" s="52">
        <v>0</v>
      </c>
      <c r="I18" s="52">
        <v>2</v>
      </c>
      <c r="J18" s="52">
        <v>0</v>
      </c>
      <c r="K18" s="52">
        <v>2</v>
      </c>
      <c r="L18" s="52">
        <v>0</v>
      </c>
      <c r="M18" s="52">
        <v>39</v>
      </c>
      <c r="N18" s="52">
        <v>12</v>
      </c>
      <c r="O18" s="52">
        <v>3</v>
      </c>
      <c r="P18" s="52">
        <v>1</v>
      </c>
      <c r="Q18" s="52">
        <v>18</v>
      </c>
      <c r="R18" s="52">
        <v>7</v>
      </c>
      <c r="S18" s="52">
        <v>9</v>
      </c>
      <c r="T18" s="52">
        <v>2</v>
      </c>
      <c r="U18" s="52">
        <v>9</v>
      </c>
      <c r="V18" s="52">
        <v>1</v>
      </c>
      <c r="W18" s="52">
        <v>0</v>
      </c>
      <c r="X18" s="52">
        <v>0</v>
      </c>
      <c r="Y18" s="52">
        <v>5</v>
      </c>
      <c r="Z18" s="52">
        <v>1</v>
      </c>
      <c r="AA18" s="52">
        <v>11</v>
      </c>
      <c r="AB18" s="52">
        <v>3</v>
      </c>
      <c r="AC18" s="52">
        <v>7</v>
      </c>
      <c r="AD18" s="52">
        <v>3</v>
      </c>
      <c r="AE18" s="52">
        <v>5</v>
      </c>
      <c r="AF18" s="52">
        <v>1</v>
      </c>
      <c r="AG18" s="52">
        <v>3</v>
      </c>
      <c r="AH18" s="52">
        <v>0</v>
      </c>
      <c r="AI18" s="52">
        <v>4</v>
      </c>
      <c r="AJ18" s="52">
        <v>1</v>
      </c>
      <c r="AK18" s="52">
        <v>3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1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3">
        <v>0</v>
      </c>
    </row>
    <row r="19" spans="1:50" ht="18.25" customHeight="1" x14ac:dyDescent="0.15">
      <c r="A19" s="281"/>
      <c r="B19" s="79" t="s">
        <v>62</v>
      </c>
      <c r="C19" s="80">
        <f t="shared" si="2"/>
        <v>1054</v>
      </c>
      <c r="D19" s="80">
        <f t="shared" si="2"/>
        <v>271</v>
      </c>
      <c r="E19" s="80">
        <f t="shared" ref="E19:AX19" si="3">SUM(E13:E18)</f>
        <v>13</v>
      </c>
      <c r="F19" s="80">
        <f t="shared" si="3"/>
        <v>1</v>
      </c>
      <c r="G19" s="80">
        <f t="shared" si="3"/>
        <v>9</v>
      </c>
      <c r="H19" s="80">
        <f t="shared" si="3"/>
        <v>0</v>
      </c>
      <c r="I19" s="80">
        <f t="shared" si="3"/>
        <v>13</v>
      </c>
      <c r="J19" s="80">
        <f t="shared" si="3"/>
        <v>3</v>
      </c>
      <c r="K19" s="80">
        <f t="shared" si="3"/>
        <v>40</v>
      </c>
      <c r="L19" s="80">
        <f t="shared" si="3"/>
        <v>13</v>
      </c>
      <c r="M19" s="80">
        <f t="shared" si="3"/>
        <v>186</v>
      </c>
      <c r="N19" s="80">
        <f t="shared" si="3"/>
        <v>47</v>
      </c>
      <c r="O19" s="80">
        <f t="shared" si="3"/>
        <v>50</v>
      </c>
      <c r="P19" s="80">
        <f t="shared" si="3"/>
        <v>16</v>
      </c>
      <c r="Q19" s="80">
        <f t="shared" si="3"/>
        <v>87</v>
      </c>
      <c r="R19" s="80">
        <f t="shared" si="3"/>
        <v>25</v>
      </c>
      <c r="S19" s="80">
        <f t="shared" si="3"/>
        <v>62</v>
      </c>
      <c r="T19" s="80">
        <f t="shared" si="3"/>
        <v>16</v>
      </c>
      <c r="U19" s="80">
        <f t="shared" si="3"/>
        <v>73</v>
      </c>
      <c r="V19" s="80">
        <f t="shared" si="3"/>
        <v>16</v>
      </c>
      <c r="W19" s="80">
        <f t="shared" si="3"/>
        <v>30</v>
      </c>
      <c r="X19" s="80">
        <f t="shared" si="3"/>
        <v>13</v>
      </c>
      <c r="Y19" s="80">
        <f t="shared" si="3"/>
        <v>95</v>
      </c>
      <c r="Z19" s="80">
        <f t="shared" si="3"/>
        <v>27</v>
      </c>
      <c r="AA19" s="80">
        <f t="shared" si="3"/>
        <v>109</v>
      </c>
      <c r="AB19" s="80">
        <f t="shared" si="3"/>
        <v>27</v>
      </c>
      <c r="AC19" s="80">
        <f t="shared" si="3"/>
        <v>138</v>
      </c>
      <c r="AD19" s="80">
        <f t="shared" si="3"/>
        <v>13</v>
      </c>
      <c r="AE19" s="80">
        <f t="shared" si="3"/>
        <v>55</v>
      </c>
      <c r="AF19" s="80">
        <f t="shared" si="3"/>
        <v>32</v>
      </c>
      <c r="AG19" s="80">
        <f t="shared" si="3"/>
        <v>41</v>
      </c>
      <c r="AH19" s="80">
        <f t="shared" si="3"/>
        <v>5</v>
      </c>
      <c r="AI19" s="80">
        <f t="shared" si="3"/>
        <v>21</v>
      </c>
      <c r="AJ19" s="80">
        <f t="shared" si="3"/>
        <v>8</v>
      </c>
      <c r="AK19" s="80">
        <f t="shared" si="3"/>
        <v>26</v>
      </c>
      <c r="AL19" s="80">
        <f t="shared" si="3"/>
        <v>9</v>
      </c>
      <c r="AM19" s="80">
        <f t="shared" si="3"/>
        <v>4</v>
      </c>
      <c r="AN19" s="80">
        <f t="shared" si="3"/>
        <v>0</v>
      </c>
      <c r="AO19" s="80">
        <f t="shared" si="3"/>
        <v>0</v>
      </c>
      <c r="AP19" s="80">
        <f t="shared" si="3"/>
        <v>0</v>
      </c>
      <c r="AQ19" s="80">
        <f t="shared" si="3"/>
        <v>2</v>
      </c>
      <c r="AR19" s="80">
        <f t="shared" si="3"/>
        <v>0</v>
      </c>
      <c r="AS19" s="80">
        <f t="shared" si="3"/>
        <v>0</v>
      </c>
      <c r="AT19" s="80">
        <f t="shared" si="3"/>
        <v>0</v>
      </c>
      <c r="AU19" s="80">
        <f t="shared" si="3"/>
        <v>0</v>
      </c>
      <c r="AV19" s="80">
        <f t="shared" si="3"/>
        <v>0</v>
      </c>
      <c r="AW19" s="80">
        <f t="shared" si="3"/>
        <v>0</v>
      </c>
      <c r="AX19" s="90">
        <f t="shared" si="3"/>
        <v>0</v>
      </c>
    </row>
    <row r="20" spans="1:50" ht="26.25" customHeight="1" x14ac:dyDescent="0.15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7"/>
    </row>
    <row r="21" spans="1:50" ht="18.25" customHeight="1" x14ac:dyDescent="0.15">
      <c r="A21" s="279" t="s">
        <v>56</v>
      </c>
      <c r="B21" s="88"/>
      <c r="C21" s="79" t="s">
        <v>62</v>
      </c>
      <c r="D21" s="79" t="s">
        <v>112</v>
      </c>
      <c r="E21" s="79" t="s">
        <v>62</v>
      </c>
      <c r="F21" s="79" t="s">
        <v>112</v>
      </c>
      <c r="G21" s="79" t="s">
        <v>62</v>
      </c>
      <c r="H21" s="79" t="s">
        <v>112</v>
      </c>
      <c r="I21" s="79" t="s">
        <v>62</v>
      </c>
      <c r="J21" s="79" t="s">
        <v>112</v>
      </c>
      <c r="K21" s="79" t="s">
        <v>62</v>
      </c>
      <c r="L21" s="79" t="s">
        <v>112</v>
      </c>
      <c r="M21" s="79" t="s">
        <v>62</v>
      </c>
      <c r="N21" s="79" t="s">
        <v>112</v>
      </c>
      <c r="O21" s="79" t="s">
        <v>62</v>
      </c>
      <c r="P21" s="79" t="s">
        <v>112</v>
      </c>
      <c r="Q21" s="79" t="s">
        <v>62</v>
      </c>
      <c r="R21" s="79" t="s">
        <v>112</v>
      </c>
      <c r="S21" s="79" t="s">
        <v>62</v>
      </c>
      <c r="T21" s="79" t="s">
        <v>112</v>
      </c>
      <c r="U21" s="79" t="s">
        <v>62</v>
      </c>
      <c r="V21" s="79" t="s">
        <v>112</v>
      </c>
      <c r="W21" s="79" t="s">
        <v>62</v>
      </c>
      <c r="X21" s="79" t="s">
        <v>112</v>
      </c>
      <c r="Y21" s="79" t="s">
        <v>62</v>
      </c>
      <c r="Z21" s="79" t="s">
        <v>112</v>
      </c>
      <c r="AA21" s="79" t="s">
        <v>62</v>
      </c>
      <c r="AB21" s="79" t="s">
        <v>112</v>
      </c>
      <c r="AC21" s="79" t="s">
        <v>62</v>
      </c>
      <c r="AD21" s="79" t="s">
        <v>112</v>
      </c>
      <c r="AE21" s="79" t="s">
        <v>62</v>
      </c>
      <c r="AF21" s="79" t="s">
        <v>112</v>
      </c>
      <c r="AG21" s="79" t="s">
        <v>62</v>
      </c>
      <c r="AH21" s="79" t="s">
        <v>112</v>
      </c>
      <c r="AI21" s="79" t="s">
        <v>62</v>
      </c>
      <c r="AJ21" s="79" t="s">
        <v>112</v>
      </c>
      <c r="AK21" s="79" t="s">
        <v>62</v>
      </c>
      <c r="AL21" s="79" t="s">
        <v>112</v>
      </c>
      <c r="AM21" s="79" t="s">
        <v>62</v>
      </c>
      <c r="AN21" s="79" t="s">
        <v>112</v>
      </c>
      <c r="AO21" s="79" t="s">
        <v>62</v>
      </c>
      <c r="AP21" s="79" t="s">
        <v>112</v>
      </c>
      <c r="AQ21" s="79" t="s">
        <v>62</v>
      </c>
      <c r="AR21" s="79" t="s">
        <v>112</v>
      </c>
      <c r="AS21" s="79" t="s">
        <v>62</v>
      </c>
      <c r="AT21" s="79" t="s">
        <v>112</v>
      </c>
      <c r="AU21" s="79" t="s">
        <v>62</v>
      </c>
      <c r="AV21" s="79" t="s">
        <v>112</v>
      </c>
      <c r="AW21" s="79" t="s">
        <v>62</v>
      </c>
      <c r="AX21" s="89" t="s">
        <v>112</v>
      </c>
    </row>
    <row r="22" spans="1:50" ht="18.25" customHeight="1" x14ac:dyDescent="0.15">
      <c r="A22" s="280"/>
      <c r="B22" s="79" t="s">
        <v>113</v>
      </c>
      <c r="C22" s="81">
        <f t="shared" ref="C22:D28" si="4">E22+G22+I22+K22+M22+O22+Q22+S22+U22+W22+Y22+AA22+AC22+AE22+AG22+AI22+AK22+AM22+AO22+AQ22+AS22+AU22+AW22</f>
        <v>41</v>
      </c>
      <c r="D22" s="81">
        <f t="shared" si="4"/>
        <v>23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5</v>
      </c>
      <c r="L22" s="52">
        <v>2</v>
      </c>
      <c r="M22" s="52">
        <v>16</v>
      </c>
      <c r="N22" s="52">
        <v>9</v>
      </c>
      <c r="O22" s="52">
        <v>0</v>
      </c>
      <c r="P22" s="52">
        <v>0</v>
      </c>
      <c r="Q22" s="52">
        <v>0</v>
      </c>
      <c r="R22" s="52">
        <v>0</v>
      </c>
      <c r="S22" s="52">
        <v>7</v>
      </c>
      <c r="T22" s="52">
        <v>6</v>
      </c>
      <c r="U22" s="52">
        <v>0</v>
      </c>
      <c r="V22" s="52">
        <v>0</v>
      </c>
      <c r="W22" s="52">
        <v>2</v>
      </c>
      <c r="X22" s="52">
        <v>1</v>
      </c>
      <c r="Y22" s="52">
        <v>1</v>
      </c>
      <c r="Z22" s="52">
        <v>1</v>
      </c>
      <c r="AA22" s="52">
        <v>0</v>
      </c>
      <c r="AB22" s="52">
        <v>0</v>
      </c>
      <c r="AC22" s="52">
        <v>2</v>
      </c>
      <c r="AD22" s="52">
        <v>0</v>
      </c>
      <c r="AE22" s="52">
        <v>4</v>
      </c>
      <c r="AF22" s="52">
        <v>1</v>
      </c>
      <c r="AG22" s="52">
        <v>3</v>
      </c>
      <c r="AH22" s="52">
        <v>2</v>
      </c>
      <c r="AI22" s="52">
        <v>0</v>
      </c>
      <c r="AJ22" s="52">
        <v>0</v>
      </c>
      <c r="AK22" s="52">
        <v>0</v>
      </c>
      <c r="AL22" s="52">
        <v>0</v>
      </c>
      <c r="AM22" s="52">
        <v>1</v>
      </c>
      <c r="AN22" s="52">
        <v>1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3">
        <v>0</v>
      </c>
    </row>
    <row r="23" spans="1:50" ht="18.25" customHeight="1" x14ac:dyDescent="0.15">
      <c r="A23" s="281"/>
      <c r="B23" s="79" t="s">
        <v>114</v>
      </c>
      <c r="C23" s="80">
        <f t="shared" si="4"/>
        <v>971</v>
      </c>
      <c r="D23" s="80">
        <f t="shared" si="4"/>
        <v>347</v>
      </c>
      <c r="E23" s="50">
        <v>3</v>
      </c>
      <c r="F23" s="50">
        <v>1</v>
      </c>
      <c r="G23" s="50">
        <v>5</v>
      </c>
      <c r="H23" s="50">
        <v>1</v>
      </c>
      <c r="I23" s="50">
        <v>4</v>
      </c>
      <c r="J23" s="50">
        <v>3</v>
      </c>
      <c r="K23" s="50">
        <v>46</v>
      </c>
      <c r="L23" s="50">
        <v>12</v>
      </c>
      <c r="M23" s="50">
        <v>226</v>
      </c>
      <c r="N23" s="50">
        <v>89</v>
      </c>
      <c r="O23" s="50">
        <v>29</v>
      </c>
      <c r="P23" s="50">
        <v>13</v>
      </c>
      <c r="Q23" s="50">
        <v>78</v>
      </c>
      <c r="R23" s="50">
        <v>29</v>
      </c>
      <c r="S23" s="50">
        <v>52</v>
      </c>
      <c r="T23" s="50">
        <v>11</v>
      </c>
      <c r="U23" s="50">
        <v>82</v>
      </c>
      <c r="V23" s="50">
        <v>29</v>
      </c>
      <c r="W23" s="50">
        <v>48</v>
      </c>
      <c r="X23" s="50">
        <v>23</v>
      </c>
      <c r="Y23" s="50">
        <v>86</v>
      </c>
      <c r="Z23" s="50">
        <v>34</v>
      </c>
      <c r="AA23" s="50">
        <v>69</v>
      </c>
      <c r="AB23" s="50">
        <v>25</v>
      </c>
      <c r="AC23" s="50">
        <v>90</v>
      </c>
      <c r="AD23" s="50">
        <v>12</v>
      </c>
      <c r="AE23" s="50">
        <v>47</v>
      </c>
      <c r="AF23" s="50">
        <v>29</v>
      </c>
      <c r="AG23" s="50">
        <v>53</v>
      </c>
      <c r="AH23" s="50">
        <v>17</v>
      </c>
      <c r="AI23" s="50">
        <v>22</v>
      </c>
      <c r="AJ23" s="50">
        <v>9</v>
      </c>
      <c r="AK23" s="50">
        <v>25</v>
      </c>
      <c r="AL23" s="50">
        <v>10</v>
      </c>
      <c r="AM23" s="50">
        <v>6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1">
        <v>0</v>
      </c>
    </row>
    <row r="24" spans="1:50" ht="18.25" customHeight="1" x14ac:dyDescent="0.15">
      <c r="A24" s="280"/>
      <c r="B24" s="79" t="s">
        <v>115</v>
      </c>
      <c r="C24" s="81">
        <f t="shared" si="4"/>
        <v>925</v>
      </c>
      <c r="D24" s="81">
        <f t="shared" si="4"/>
        <v>405</v>
      </c>
      <c r="E24" s="52">
        <v>12</v>
      </c>
      <c r="F24" s="52">
        <v>4</v>
      </c>
      <c r="G24" s="52">
        <v>4</v>
      </c>
      <c r="H24" s="52">
        <v>1</v>
      </c>
      <c r="I24" s="52">
        <v>6</v>
      </c>
      <c r="J24" s="52">
        <v>3</v>
      </c>
      <c r="K24" s="52">
        <v>31</v>
      </c>
      <c r="L24" s="52">
        <v>15</v>
      </c>
      <c r="M24" s="52">
        <v>303</v>
      </c>
      <c r="N24" s="52">
        <v>136</v>
      </c>
      <c r="O24" s="52">
        <v>30</v>
      </c>
      <c r="P24" s="52">
        <v>14</v>
      </c>
      <c r="Q24" s="52">
        <v>94</v>
      </c>
      <c r="R24" s="52">
        <v>35</v>
      </c>
      <c r="S24" s="52">
        <v>61</v>
      </c>
      <c r="T24" s="52">
        <v>26</v>
      </c>
      <c r="U24" s="52">
        <v>88</v>
      </c>
      <c r="V24" s="52">
        <v>32</v>
      </c>
      <c r="W24" s="52">
        <v>12</v>
      </c>
      <c r="X24" s="52">
        <v>8</v>
      </c>
      <c r="Y24" s="52">
        <v>85</v>
      </c>
      <c r="Z24" s="52">
        <v>44</v>
      </c>
      <c r="AA24" s="52">
        <v>75</v>
      </c>
      <c r="AB24" s="52">
        <v>27</v>
      </c>
      <c r="AC24" s="52">
        <v>11</v>
      </c>
      <c r="AD24" s="52">
        <v>3</v>
      </c>
      <c r="AE24" s="52">
        <v>30</v>
      </c>
      <c r="AF24" s="52">
        <v>24</v>
      </c>
      <c r="AG24" s="52">
        <v>25</v>
      </c>
      <c r="AH24" s="52">
        <v>9</v>
      </c>
      <c r="AI24" s="52">
        <v>25</v>
      </c>
      <c r="AJ24" s="52">
        <v>10</v>
      </c>
      <c r="AK24" s="52">
        <v>25</v>
      </c>
      <c r="AL24" s="52">
        <v>13</v>
      </c>
      <c r="AM24" s="52">
        <v>8</v>
      </c>
      <c r="AN24" s="52">
        <v>1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3">
        <v>0</v>
      </c>
    </row>
    <row r="25" spans="1:50" ht="18.25" customHeight="1" x14ac:dyDescent="0.15">
      <c r="A25" s="281"/>
      <c r="B25" s="79" t="s">
        <v>116</v>
      </c>
      <c r="C25" s="80">
        <f t="shared" si="4"/>
        <v>512</v>
      </c>
      <c r="D25" s="80">
        <f t="shared" si="4"/>
        <v>217</v>
      </c>
      <c r="E25" s="50">
        <v>5</v>
      </c>
      <c r="F25" s="50">
        <v>1</v>
      </c>
      <c r="G25" s="50">
        <v>6</v>
      </c>
      <c r="H25" s="50">
        <v>1</v>
      </c>
      <c r="I25" s="50">
        <v>7</v>
      </c>
      <c r="J25" s="50">
        <v>3</v>
      </c>
      <c r="K25" s="50">
        <v>12</v>
      </c>
      <c r="L25" s="50">
        <v>5</v>
      </c>
      <c r="M25" s="50">
        <v>191</v>
      </c>
      <c r="N25" s="50">
        <v>81</v>
      </c>
      <c r="O25" s="50">
        <v>22</v>
      </c>
      <c r="P25" s="50">
        <v>9</v>
      </c>
      <c r="Q25" s="50">
        <v>71</v>
      </c>
      <c r="R25" s="50">
        <v>31</v>
      </c>
      <c r="S25" s="50">
        <v>24</v>
      </c>
      <c r="T25" s="50">
        <v>10</v>
      </c>
      <c r="U25" s="50">
        <v>41</v>
      </c>
      <c r="V25" s="50">
        <v>14</v>
      </c>
      <c r="W25" s="50">
        <v>11</v>
      </c>
      <c r="X25" s="50">
        <v>6</v>
      </c>
      <c r="Y25" s="50">
        <v>35</v>
      </c>
      <c r="Z25" s="50">
        <v>17</v>
      </c>
      <c r="AA25" s="50">
        <v>23</v>
      </c>
      <c r="AB25" s="50">
        <v>7</v>
      </c>
      <c r="AC25" s="50">
        <v>1</v>
      </c>
      <c r="AD25" s="50">
        <v>0</v>
      </c>
      <c r="AE25" s="50">
        <v>37</v>
      </c>
      <c r="AF25" s="50">
        <v>21</v>
      </c>
      <c r="AG25" s="50">
        <v>9</v>
      </c>
      <c r="AH25" s="50">
        <v>4</v>
      </c>
      <c r="AI25" s="50">
        <v>6</v>
      </c>
      <c r="AJ25" s="50">
        <v>2</v>
      </c>
      <c r="AK25" s="50">
        <v>8</v>
      </c>
      <c r="AL25" s="50">
        <v>3</v>
      </c>
      <c r="AM25" s="50">
        <v>3</v>
      </c>
      <c r="AN25" s="50">
        <v>2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1">
        <v>0</v>
      </c>
    </row>
    <row r="26" spans="1:50" ht="18.25" customHeight="1" x14ac:dyDescent="0.15">
      <c r="A26" s="280"/>
      <c r="B26" s="79" t="s">
        <v>117</v>
      </c>
      <c r="C26" s="81">
        <f t="shared" si="4"/>
        <v>341</v>
      </c>
      <c r="D26" s="81">
        <f t="shared" si="4"/>
        <v>142</v>
      </c>
      <c r="E26" s="52">
        <v>2</v>
      </c>
      <c r="F26" s="52">
        <v>1</v>
      </c>
      <c r="G26" s="52">
        <v>3</v>
      </c>
      <c r="H26" s="52">
        <v>2</v>
      </c>
      <c r="I26" s="52">
        <v>4</v>
      </c>
      <c r="J26" s="52">
        <v>3</v>
      </c>
      <c r="K26" s="52">
        <v>14</v>
      </c>
      <c r="L26" s="52">
        <v>9</v>
      </c>
      <c r="M26" s="52">
        <v>136</v>
      </c>
      <c r="N26" s="52">
        <v>51</v>
      </c>
      <c r="O26" s="52">
        <v>14</v>
      </c>
      <c r="P26" s="52">
        <v>6</v>
      </c>
      <c r="Q26" s="52">
        <v>45</v>
      </c>
      <c r="R26" s="52">
        <v>24</v>
      </c>
      <c r="S26" s="52">
        <v>21</v>
      </c>
      <c r="T26" s="52">
        <v>7</v>
      </c>
      <c r="U26" s="52">
        <v>23</v>
      </c>
      <c r="V26" s="52">
        <v>4</v>
      </c>
      <c r="W26" s="52">
        <v>5</v>
      </c>
      <c r="X26" s="52">
        <v>1</v>
      </c>
      <c r="Y26" s="52">
        <v>17</v>
      </c>
      <c r="Z26" s="52">
        <v>6</v>
      </c>
      <c r="AA26" s="52">
        <v>11</v>
      </c>
      <c r="AB26" s="52">
        <v>3</v>
      </c>
      <c r="AC26" s="52">
        <v>0</v>
      </c>
      <c r="AD26" s="52">
        <v>0</v>
      </c>
      <c r="AE26" s="52">
        <v>20</v>
      </c>
      <c r="AF26" s="52">
        <v>14</v>
      </c>
      <c r="AG26" s="52">
        <v>6</v>
      </c>
      <c r="AH26" s="52">
        <v>3</v>
      </c>
      <c r="AI26" s="52">
        <v>14</v>
      </c>
      <c r="AJ26" s="52">
        <v>4</v>
      </c>
      <c r="AK26" s="52">
        <v>6</v>
      </c>
      <c r="AL26" s="52">
        <v>4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3">
        <v>0</v>
      </c>
    </row>
    <row r="27" spans="1:50" ht="18.25" customHeight="1" x14ac:dyDescent="0.15">
      <c r="A27" s="281"/>
      <c r="B27" s="79" t="s">
        <v>118</v>
      </c>
      <c r="C27" s="80">
        <f t="shared" si="4"/>
        <v>58</v>
      </c>
      <c r="D27" s="80">
        <f t="shared" si="4"/>
        <v>26</v>
      </c>
      <c r="E27" s="50">
        <v>1</v>
      </c>
      <c r="F27" s="50">
        <v>0</v>
      </c>
      <c r="G27" s="50">
        <v>0</v>
      </c>
      <c r="H27" s="50">
        <v>0</v>
      </c>
      <c r="I27" s="50">
        <v>2</v>
      </c>
      <c r="J27" s="50">
        <v>1</v>
      </c>
      <c r="K27" s="50">
        <v>0</v>
      </c>
      <c r="L27" s="50">
        <v>0</v>
      </c>
      <c r="M27" s="50">
        <v>24</v>
      </c>
      <c r="N27" s="50">
        <v>13</v>
      </c>
      <c r="O27" s="50">
        <v>0</v>
      </c>
      <c r="P27" s="50">
        <v>0</v>
      </c>
      <c r="Q27" s="50">
        <v>12</v>
      </c>
      <c r="R27" s="50">
        <v>5</v>
      </c>
      <c r="S27" s="50">
        <v>5</v>
      </c>
      <c r="T27" s="50">
        <v>2</v>
      </c>
      <c r="U27" s="50">
        <v>2</v>
      </c>
      <c r="V27" s="50">
        <v>1</v>
      </c>
      <c r="W27" s="50">
        <v>0</v>
      </c>
      <c r="X27" s="50">
        <v>0</v>
      </c>
      <c r="Y27" s="50">
        <v>2</v>
      </c>
      <c r="Z27" s="50">
        <v>1</v>
      </c>
      <c r="AA27" s="50">
        <v>2</v>
      </c>
      <c r="AB27" s="50">
        <v>0</v>
      </c>
      <c r="AC27" s="50">
        <v>0</v>
      </c>
      <c r="AD27" s="50">
        <v>0</v>
      </c>
      <c r="AE27" s="50">
        <v>3</v>
      </c>
      <c r="AF27" s="50">
        <v>1</v>
      </c>
      <c r="AG27" s="50">
        <v>1</v>
      </c>
      <c r="AH27" s="50">
        <v>0</v>
      </c>
      <c r="AI27" s="50">
        <v>2</v>
      </c>
      <c r="AJ27" s="50">
        <v>0</v>
      </c>
      <c r="AK27" s="50">
        <v>1</v>
      </c>
      <c r="AL27" s="50">
        <v>1</v>
      </c>
      <c r="AM27" s="50">
        <v>0</v>
      </c>
      <c r="AN27" s="50">
        <v>0</v>
      </c>
      <c r="AO27" s="50">
        <v>1</v>
      </c>
      <c r="AP27" s="50">
        <v>1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1">
        <v>0</v>
      </c>
    </row>
    <row r="28" spans="1:50" ht="18.25" customHeight="1" x14ac:dyDescent="0.15">
      <c r="A28" s="280"/>
      <c r="B28" s="79" t="s">
        <v>62</v>
      </c>
      <c r="C28" s="81">
        <f t="shared" si="4"/>
        <v>2848</v>
      </c>
      <c r="D28" s="81">
        <f t="shared" si="4"/>
        <v>1160</v>
      </c>
      <c r="E28" s="81">
        <f t="shared" ref="E28:AX28" si="5">SUM(E22:E27)</f>
        <v>23</v>
      </c>
      <c r="F28" s="81">
        <f t="shared" si="5"/>
        <v>7</v>
      </c>
      <c r="G28" s="81">
        <f t="shared" si="5"/>
        <v>18</v>
      </c>
      <c r="H28" s="81">
        <f t="shared" si="5"/>
        <v>5</v>
      </c>
      <c r="I28" s="81">
        <f t="shared" si="5"/>
        <v>23</v>
      </c>
      <c r="J28" s="81">
        <f t="shared" si="5"/>
        <v>13</v>
      </c>
      <c r="K28" s="81">
        <f t="shared" si="5"/>
        <v>108</v>
      </c>
      <c r="L28" s="81">
        <f t="shared" si="5"/>
        <v>43</v>
      </c>
      <c r="M28" s="81">
        <f t="shared" si="5"/>
        <v>896</v>
      </c>
      <c r="N28" s="81">
        <f t="shared" si="5"/>
        <v>379</v>
      </c>
      <c r="O28" s="81">
        <f t="shared" si="5"/>
        <v>95</v>
      </c>
      <c r="P28" s="81">
        <f t="shared" si="5"/>
        <v>42</v>
      </c>
      <c r="Q28" s="81">
        <f t="shared" si="5"/>
        <v>300</v>
      </c>
      <c r="R28" s="81">
        <f t="shared" si="5"/>
        <v>124</v>
      </c>
      <c r="S28" s="81">
        <f t="shared" si="5"/>
        <v>170</v>
      </c>
      <c r="T28" s="81">
        <f t="shared" si="5"/>
        <v>62</v>
      </c>
      <c r="U28" s="81">
        <f t="shared" si="5"/>
        <v>236</v>
      </c>
      <c r="V28" s="81">
        <f t="shared" si="5"/>
        <v>80</v>
      </c>
      <c r="W28" s="81">
        <f t="shared" si="5"/>
        <v>78</v>
      </c>
      <c r="X28" s="81">
        <f t="shared" si="5"/>
        <v>39</v>
      </c>
      <c r="Y28" s="81">
        <f t="shared" si="5"/>
        <v>226</v>
      </c>
      <c r="Z28" s="81">
        <f t="shared" si="5"/>
        <v>103</v>
      </c>
      <c r="AA28" s="81">
        <f t="shared" si="5"/>
        <v>180</v>
      </c>
      <c r="AB28" s="81">
        <f t="shared" si="5"/>
        <v>62</v>
      </c>
      <c r="AC28" s="81">
        <f t="shared" si="5"/>
        <v>104</v>
      </c>
      <c r="AD28" s="81">
        <f t="shared" si="5"/>
        <v>15</v>
      </c>
      <c r="AE28" s="81">
        <f t="shared" si="5"/>
        <v>141</v>
      </c>
      <c r="AF28" s="81">
        <f t="shared" si="5"/>
        <v>90</v>
      </c>
      <c r="AG28" s="81">
        <f t="shared" si="5"/>
        <v>97</v>
      </c>
      <c r="AH28" s="81">
        <f t="shared" si="5"/>
        <v>35</v>
      </c>
      <c r="AI28" s="81">
        <f t="shared" si="5"/>
        <v>69</v>
      </c>
      <c r="AJ28" s="81">
        <f t="shared" si="5"/>
        <v>25</v>
      </c>
      <c r="AK28" s="81">
        <f t="shared" si="5"/>
        <v>65</v>
      </c>
      <c r="AL28" s="81">
        <f t="shared" si="5"/>
        <v>31</v>
      </c>
      <c r="AM28" s="81">
        <f t="shared" si="5"/>
        <v>18</v>
      </c>
      <c r="AN28" s="81">
        <f t="shared" si="5"/>
        <v>4</v>
      </c>
      <c r="AO28" s="81">
        <f t="shared" si="5"/>
        <v>1</v>
      </c>
      <c r="AP28" s="81">
        <f t="shared" si="5"/>
        <v>1</v>
      </c>
      <c r="AQ28" s="81">
        <f t="shared" si="5"/>
        <v>0</v>
      </c>
      <c r="AR28" s="81">
        <f t="shared" si="5"/>
        <v>0</v>
      </c>
      <c r="AS28" s="81">
        <f t="shared" si="5"/>
        <v>0</v>
      </c>
      <c r="AT28" s="81">
        <f t="shared" si="5"/>
        <v>0</v>
      </c>
      <c r="AU28" s="81">
        <f t="shared" si="5"/>
        <v>0</v>
      </c>
      <c r="AV28" s="81">
        <f t="shared" si="5"/>
        <v>0</v>
      </c>
      <c r="AW28" s="81">
        <f t="shared" si="5"/>
        <v>0</v>
      </c>
      <c r="AX28" s="82">
        <f t="shared" si="5"/>
        <v>0</v>
      </c>
    </row>
    <row r="29" spans="1:50" ht="26.25" customHeight="1" x14ac:dyDescent="0.15">
      <c r="A29" s="83"/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7"/>
    </row>
    <row r="30" spans="1:50" ht="18.25" customHeight="1" x14ac:dyDescent="0.15">
      <c r="A30" s="279" t="s">
        <v>57</v>
      </c>
      <c r="B30" s="88"/>
      <c r="C30" s="79" t="s">
        <v>62</v>
      </c>
      <c r="D30" s="79" t="s">
        <v>112</v>
      </c>
      <c r="E30" s="79" t="s">
        <v>62</v>
      </c>
      <c r="F30" s="79" t="s">
        <v>112</v>
      </c>
      <c r="G30" s="79" t="s">
        <v>62</v>
      </c>
      <c r="H30" s="79" t="s">
        <v>112</v>
      </c>
      <c r="I30" s="79" t="s">
        <v>62</v>
      </c>
      <c r="J30" s="79" t="s">
        <v>112</v>
      </c>
      <c r="K30" s="79" t="s">
        <v>62</v>
      </c>
      <c r="L30" s="79" t="s">
        <v>112</v>
      </c>
      <c r="M30" s="79" t="s">
        <v>62</v>
      </c>
      <c r="N30" s="79" t="s">
        <v>112</v>
      </c>
      <c r="O30" s="79" t="s">
        <v>62</v>
      </c>
      <c r="P30" s="79" t="s">
        <v>112</v>
      </c>
      <c r="Q30" s="79" t="s">
        <v>62</v>
      </c>
      <c r="R30" s="79" t="s">
        <v>112</v>
      </c>
      <c r="S30" s="79" t="s">
        <v>62</v>
      </c>
      <c r="T30" s="79" t="s">
        <v>112</v>
      </c>
      <c r="U30" s="79" t="s">
        <v>62</v>
      </c>
      <c r="V30" s="79" t="s">
        <v>112</v>
      </c>
      <c r="W30" s="79" t="s">
        <v>62</v>
      </c>
      <c r="X30" s="79" t="s">
        <v>112</v>
      </c>
      <c r="Y30" s="79" t="s">
        <v>62</v>
      </c>
      <c r="Z30" s="79" t="s">
        <v>112</v>
      </c>
      <c r="AA30" s="79" t="s">
        <v>62</v>
      </c>
      <c r="AB30" s="79" t="s">
        <v>112</v>
      </c>
      <c r="AC30" s="79" t="s">
        <v>62</v>
      </c>
      <c r="AD30" s="79" t="s">
        <v>112</v>
      </c>
      <c r="AE30" s="79" t="s">
        <v>62</v>
      </c>
      <c r="AF30" s="79" t="s">
        <v>112</v>
      </c>
      <c r="AG30" s="79" t="s">
        <v>62</v>
      </c>
      <c r="AH30" s="79" t="s">
        <v>112</v>
      </c>
      <c r="AI30" s="79" t="s">
        <v>62</v>
      </c>
      <c r="AJ30" s="79" t="s">
        <v>112</v>
      </c>
      <c r="AK30" s="79" t="s">
        <v>62</v>
      </c>
      <c r="AL30" s="79" t="s">
        <v>112</v>
      </c>
      <c r="AM30" s="79" t="s">
        <v>62</v>
      </c>
      <c r="AN30" s="79" t="s">
        <v>112</v>
      </c>
      <c r="AO30" s="79" t="s">
        <v>62</v>
      </c>
      <c r="AP30" s="79" t="s">
        <v>112</v>
      </c>
      <c r="AQ30" s="79" t="s">
        <v>62</v>
      </c>
      <c r="AR30" s="79" t="s">
        <v>112</v>
      </c>
      <c r="AS30" s="79" t="s">
        <v>62</v>
      </c>
      <c r="AT30" s="79" t="s">
        <v>112</v>
      </c>
      <c r="AU30" s="79" t="s">
        <v>62</v>
      </c>
      <c r="AV30" s="79" t="s">
        <v>112</v>
      </c>
      <c r="AW30" s="79" t="s">
        <v>62</v>
      </c>
      <c r="AX30" s="89" t="s">
        <v>112</v>
      </c>
    </row>
    <row r="31" spans="1:50" ht="18.25" customHeight="1" x14ac:dyDescent="0.15">
      <c r="A31" s="281"/>
      <c r="B31" s="79" t="s">
        <v>113</v>
      </c>
      <c r="C31" s="80">
        <f t="shared" ref="C31:D37" si="6">E31+G31+I31+K31+M31+O31+Q31+S31+U31+W31+Y31+AA31+AC31+AE31+AG31+AI31+AK31+AM31+AO31+AQ31+AS31+AU31+AW31</f>
        <v>119</v>
      </c>
      <c r="D31" s="80">
        <f t="shared" si="6"/>
        <v>67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3</v>
      </c>
      <c r="L31" s="50">
        <v>1</v>
      </c>
      <c r="M31" s="50">
        <v>20</v>
      </c>
      <c r="N31" s="50">
        <v>14</v>
      </c>
      <c r="O31" s="50">
        <v>0</v>
      </c>
      <c r="P31" s="50">
        <v>0</v>
      </c>
      <c r="Q31" s="50">
        <v>13</v>
      </c>
      <c r="R31" s="50">
        <v>6</v>
      </c>
      <c r="S31" s="50">
        <v>4</v>
      </c>
      <c r="T31" s="50">
        <v>3</v>
      </c>
      <c r="U31" s="50">
        <v>48</v>
      </c>
      <c r="V31" s="50">
        <v>26</v>
      </c>
      <c r="W31" s="50">
        <v>5</v>
      </c>
      <c r="X31" s="50">
        <v>5</v>
      </c>
      <c r="Y31" s="50">
        <v>6</v>
      </c>
      <c r="Z31" s="50">
        <v>1</v>
      </c>
      <c r="AA31" s="50">
        <v>3</v>
      </c>
      <c r="AB31" s="50">
        <v>1</v>
      </c>
      <c r="AC31" s="50">
        <v>0</v>
      </c>
      <c r="AD31" s="50">
        <v>0</v>
      </c>
      <c r="AE31" s="50">
        <v>4</v>
      </c>
      <c r="AF31" s="50">
        <v>3</v>
      </c>
      <c r="AG31" s="50">
        <v>9</v>
      </c>
      <c r="AH31" s="50">
        <v>4</v>
      </c>
      <c r="AI31" s="50">
        <v>3</v>
      </c>
      <c r="AJ31" s="50">
        <v>2</v>
      </c>
      <c r="AK31" s="50">
        <v>1</v>
      </c>
      <c r="AL31" s="50">
        <v>1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1">
        <v>0</v>
      </c>
    </row>
    <row r="32" spans="1:50" ht="18.25" customHeight="1" x14ac:dyDescent="0.15">
      <c r="A32" s="280"/>
      <c r="B32" s="79" t="s">
        <v>114</v>
      </c>
      <c r="C32" s="81">
        <f t="shared" si="6"/>
        <v>280</v>
      </c>
      <c r="D32" s="81">
        <f t="shared" si="6"/>
        <v>137</v>
      </c>
      <c r="E32" s="52">
        <v>0</v>
      </c>
      <c r="F32" s="52">
        <v>0</v>
      </c>
      <c r="G32" s="52">
        <v>0</v>
      </c>
      <c r="H32" s="52">
        <v>0</v>
      </c>
      <c r="I32" s="52">
        <v>1</v>
      </c>
      <c r="J32" s="52">
        <v>1</v>
      </c>
      <c r="K32" s="52">
        <v>3</v>
      </c>
      <c r="L32" s="52">
        <v>1</v>
      </c>
      <c r="M32" s="52">
        <v>61</v>
      </c>
      <c r="N32" s="52">
        <v>24</v>
      </c>
      <c r="O32" s="52">
        <v>14</v>
      </c>
      <c r="P32" s="52">
        <v>10</v>
      </c>
      <c r="Q32" s="52">
        <v>25</v>
      </c>
      <c r="R32" s="52">
        <v>11</v>
      </c>
      <c r="S32" s="52">
        <v>4</v>
      </c>
      <c r="T32" s="52">
        <v>1</v>
      </c>
      <c r="U32" s="52">
        <v>56</v>
      </c>
      <c r="V32" s="52">
        <v>27</v>
      </c>
      <c r="W32" s="52">
        <v>0</v>
      </c>
      <c r="X32" s="52">
        <v>0</v>
      </c>
      <c r="Y32" s="52">
        <v>47</v>
      </c>
      <c r="Z32" s="52">
        <v>24</v>
      </c>
      <c r="AA32" s="52">
        <v>18</v>
      </c>
      <c r="AB32" s="52">
        <v>8</v>
      </c>
      <c r="AC32" s="52">
        <v>0</v>
      </c>
      <c r="AD32" s="52">
        <v>0</v>
      </c>
      <c r="AE32" s="52">
        <v>15</v>
      </c>
      <c r="AF32" s="52">
        <v>7</v>
      </c>
      <c r="AG32" s="52">
        <v>7</v>
      </c>
      <c r="AH32" s="52">
        <v>3</v>
      </c>
      <c r="AI32" s="52">
        <v>12</v>
      </c>
      <c r="AJ32" s="52">
        <v>7</v>
      </c>
      <c r="AK32" s="52">
        <v>6</v>
      </c>
      <c r="AL32" s="52">
        <v>4</v>
      </c>
      <c r="AM32" s="52">
        <v>0</v>
      </c>
      <c r="AN32" s="52">
        <v>0</v>
      </c>
      <c r="AO32" s="52">
        <v>11</v>
      </c>
      <c r="AP32" s="52">
        <v>9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3">
        <v>0</v>
      </c>
    </row>
    <row r="33" spans="1:50" ht="18.25" customHeight="1" x14ac:dyDescent="0.15">
      <c r="A33" s="281"/>
      <c r="B33" s="79" t="s">
        <v>115</v>
      </c>
      <c r="C33" s="80">
        <f t="shared" si="6"/>
        <v>116</v>
      </c>
      <c r="D33" s="80">
        <f t="shared" si="6"/>
        <v>51</v>
      </c>
      <c r="E33" s="50">
        <v>3</v>
      </c>
      <c r="F33" s="50">
        <v>1</v>
      </c>
      <c r="G33" s="50">
        <v>1</v>
      </c>
      <c r="H33" s="50">
        <v>0</v>
      </c>
      <c r="I33" s="50">
        <v>0</v>
      </c>
      <c r="J33" s="50">
        <v>0</v>
      </c>
      <c r="K33" s="50">
        <v>1</v>
      </c>
      <c r="L33" s="50">
        <v>1</v>
      </c>
      <c r="M33" s="50">
        <v>43</v>
      </c>
      <c r="N33" s="50">
        <v>13</v>
      </c>
      <c r="O33" s="50">
        <v>4</v>
      </c>
      <c r="P33" s="50">
        <v>2</v>
      </c>
      <c r="Q33" s="50">
        <v>2</v>
      </c>
      <c r="R33" s="50">
        <v>1</v>
      </c>
      <c r="S33" s="50">
        <v>1</v>
      </c>
      <c r="T33" s="50">
        <v>0</v>
      </c>
      <c r="U33" s="50">
        <v>7</v>
      </c>
      <c r="V33" s="50">
        <v>4</v>
      </c>
      <c r="W33" s="50">
        <v>2</v>
      </c>
      <c r="X33" s="50">
        <v>0</v>
      </c>
      <c r="Y33" s="50">
        <v>16</v>
      </c>
      <c r="Z33" s="50">
        <v>10</v>
      </c>
      <c r="AA33" s="50">
        <v>2</v>
      </c>
      <c r="AB33" s="50">
        <v>1</v>
      </c>
      <c r="AC33" s="50">
        <v>0</v>
      </c>
      <c r="AD33" s="50">
        <v>0</v>
      </c>
      <c r="AE33" s="50">
        <v>12</v>
      </c>
      <c r="AF33" s="50">
        <v>6</v>
      </c>
      <c r="AG33" s="50">
        <v>2</v>
      </c>
      <c r="AH33" s="50">
        <v>1</v>
      </c>
      <c r="AI33" s="50">
        <v>8</v>
      </c>
      <c r="AJ33" s="50">
        <v>5</v>
      </c>
      <c r="AK33" s="50">
        <v>7</v>
      </c>
      <c r="AL33" s="50">
        <v>4</v>
      </c>
      <c r="AM33" s="50">
        <v>0</v>
      </c>
      <c r="AN33" s="50">
        <v>0</v>
      </c>
      <c r="AO33" s="50">
        <v>5</v>
      </c>
      <c r="AP33" s="50">
        <v>2</v>
      </c>
      <c r="AQ33" s="50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1">
        <v>0</v>
      </c>
    </row>
    <row r="34" spans="1:50" ht="18.25" customHeight="1" x14ac:dyDescent="0.15">
      <c r="A34" s="280"/>
      <c r="B34" s="79" t="s">
        <v>116</v>
      </c>
      <c r="C34" s="81">
        <f t="shared" si="6"/>
        <v>45</v>
      </c>
      <c r="D34" s="81">
        <f t="shared" si="6"/>
        <v>28</v>
      </c>
      <c r="E34" s="52">
        <v>0</v>
      </c>
      <c r="F34" s="52">
        <v>0</v>
      </c>
      <c r="G34" s="52">
        <v>1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13</v>
      </c>
      <c r="N34" s="52">
        <v>9</v>
      </c>
      <c r="O34" s="52">
        <v>5</v>
      </c>
      <c r="P34" s="52">
        <v>3</v>
      </c>
      <c r="Q34" s="52">
        <v>1</v>
      </c>
      <c r="R34" s="52">
        <v>0</v>
      </c>
      <c r="S34" s="52">
        <v>0</v>
      </c>
      <c r="T34" s="52">
        <v>0</v>
      </c>
      <c r="U34" s="52">
        <v>1</v>
      </c>
      <c r="V34" s="52">
        <v>1</v>
      </c>
      <c r="W34" s="52">
        <v>1</v>
      </c>
      <c r="X34" s="52">
        <v>1</v>
      </c>
      <c r="Y34" s="52">
        <v>4</v>
      </c>
      <c r="Z34" s="52">
        <v>4</v>
      </c>
      <c r="AA34" s="52">
        <v>1</v>
      </c>
      <c r="AB34" s="52">
        <v>1</v>
      </c>
      <c r="AC34" s="52">
        <v>0</v>
      </c>
      <c r="AD34" s="52">
        <v>0</v>
      </c>
      <c r="AE34" s="52">
        <v>8</v>
      </c>
      <c r="AF34" s="52">
        <v>3</v>
      </c>
      <c r="AG34" s="52">
        <v>0</v>
      </c>
      <c r="AH34" s="52">
        <v>0</v>
      </c>
      <c r="AI34" s="52">
        <v>8</v>
      </c>
      <c r="AJ34" s="52">
        <v>5</v>
      </c>
      <c r="AK34" s="52">
        <v>1</v>
      </c>
      <c r="AL34" s="52">
        <v>0</v>
      </c>
      <c r="AM34" s="52">
        <v>0</v>
      </c>
      <c r="AN34" s="52">
        <v>0</v>
      </c>
      <c r="AO34" s="52">
        <v>1</v>
      </c>
      <c r="AP34" s="52">
        <v>1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3">
        <v>0</v>
      </c>
    </row>
    <row r="35" spans="1:50" ht="18.25" customHeight="1" x14ac:dyDescent="0.15">
      <c r="A35" s="281"/>
      <c r="B35" s="79" t="s">
        <v>117</v>
      </c>
      <c r="C35" s="80">
        <f t="shared" si="6"/>
        <v>37</v>
      </c>
      <c r="D35" s="80">
        <f t="shared" si="6"/>
        <v>21</v>
      </c>
      <c r="E35" s="50">
        <v>0</v>
      </c>
      <c r="F35" s="50">
        <v>0</v>
      </c>
      <c r="G35" s="50">
        <v>0</v>
      </c>
      <c r="H35" s="50">
        <v>0</v>
      </c>
      <c r="I35" s="50">
        <v>1</v>
      </c>
      <c r="J35" s="50">
        <v>1</v>
      </c>
      <c r="K35" s="50">
        <v>0</v>
      </c>
      <c r="L35" s="50">
        <v>0</v>
      </c>
      <c r="M35" s="50">
        <v>8</v>
      </c>
      <c r="N35" s="50">
        <v>5</v>
      </c>
      <c r="O35" s="50">
        <v>3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1</v>
      </c>
      <c r="V35" s="50">
        <v>0</v>
      </c>
      <c r="W35" s="50">
        <v>2</v>
      </c>
      <c r="X35" s="50">
        <v>2</v>
      </c>
      <c r="Y35" s="50">
        <v>10</v>
      </c>
      <c r="Z35" s="50">
        <v>6</v>
      </c>
      <c r="AA35" s="50">
        <v>1</v>
      </c>
      <c r="AB35" s="50">
        <v>0</v>
      </c>
      <c r="AC35" s="50">
        <v>0</v>
      </c>
      <c r="AD35" s="50">
        <v>0</v>
      </c>
      <c r="AE35" s="50">
        <v>8</v>
      </c>
      <c r="AF35" s="50">
        <v>5</v>
      </c>
      <c r="AG35" s="50">
        <v>0</v>
      </c>
      <c r="AH35" s="50">
        <v>0</v>
      </c>
      <c r="AI35" s="50">
        <v>2</v>
      </c>
      <c r="AJ35" s="50">
        <v>2</v>
      </c>
      <c r="AK35" s="50">
        <v>1</v>
      </c>
      <c r="AL35" s="50">
        <v>0</v>
      </c>
      <c r="AM35" s="50">
        <v>0</v>
      </c>
      <c r="AN35" s="50"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1">
        <v>0</v>
      </c>
    </row>
    <row r="36" spans="1:50" ht="18.25" customHeight="1" x14ac:dyDescent="0.15">
      <c r="A36" s="280"/>
      <c r="B36" s="79" t="s">
        <v>118</v>
      </c>
      <c r="C36" s="81">
        <f t="shared" si="6"/>
        <v>4</v>
      </c>
      <c r="D36" s="81">
        <f t="shared" si="6"/>
        <v>3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1</v>
      </c>
      <c r="Z36" s="52">
        <v>1</v>
      </c>
      <c r="AA36" s="52">
        <v>0</v>
      </c>
      <c r="AB36" s="52">
        <v>0</v>
      </c>
      <c r="AC36" s="52">
        <v>0</v>
      </c>
      <c r="AD36" s="52">
        <v>0</v>
      </c>
      <c r="AE36" s="52">
        <v>2</v>
      </c>
      <c r="AF36" s="52">
        <v>1</v>
      </c>
      <c r="AG36" s="52">
        <v>0</v>
      </c>
      <c r="AH36" s="52">
        <v>0</v>
      </c>
      <c r="AI36" s="52">
        <v>1</v>
      </c>
      <c r="AJ36" s="52">
        <v>1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3">
        <v>0</v>
      </c>
    </row>
    <row r="37" spans="1:50" ht="18.25" customHeight="1" x14ac:dyDescent="0.15">
      <c r="A37" s="281"/>
      <c r="B37" s="79" t="s">
        <v>62</v>
      </c>
      <c r="C37" s="80">
        <f t="shared" si="6"/>
        <v>601</v>
      </c>
      <c r="D37" s="80">
        <f t="shared" si="6"/>
        <v>307</v>
      </c>
      <c r="E37" s="80">
        <f t="shared" ref="E37:AX37" si="7">SUM(E31:E36)</f>
        <v>3</v>
      </c>
      <c r="F37" s="80">
        <f t="shared" si="7"/>
        <v>1</v>
      </c>
      <c r="G37" s="80">
        <f t="shared" si="7"/>
        <v>2</v>
      </c>
      <c r="H37" s="80">
        <f t="shared" si="7"/>
        <v>0</v>
      </c>
      <c r="I37" s="80">
        <f t="shared" si="7"/>
        <v>2</v>
      </c>
      <c r="J37" s="80">
        <f t="shared" si="7"/>
        <v>2</v>
      </c>
      <c r="K37" s="80">
        <f t="shared" si="7"/>
        <v>7</v>
      </c>
      <c r="L37" s="80">
        <f t="shared" si="7"/>
        <v>3</v>
      </c>
      <c r="M37" s="80">
        <f t="shared" si="7"/>
        <v>145</v>
      </c>
      <c r="N37" s="80">
        <f t="shared" si="7"/>
        <v>65</v>
      </c>
      <c r="O37" s="80">
        <f t="shared" si="7"/>
        <v>26</v>
      </c>
      <c r="P37" s="80">
        <f t="shared" si="7"/>
        <v>15</v>
      </c>
      <c r="Q37" s="80">
        <f t="shared" si="7"/>
        <v>41</v>
      </c>
      <c r="R37" s="80">
        <f t="shared" si="7"/>
        <v>18</v>
      </c>
      <c r="S37" s="80">
        <f t="shared" si="7"/>
        <v>9</v>
      </c>
      <c r="T37" s="80">
        <f t="shared" si="7"/>
        <v>4</v>
      </c>
      <c r="U37" s="80">
        <f t="shared" si="7"/>
        <v>113</v>
      </c>
      <c r="V37" s="80">
        <f t="shared" si="7"/>
        <v>58</v>
      </c>
      <c r="W37" s="80">
        <f t="shared" si="7"/>
        <v>10</v>
      </c>
      <c r="X37" s="80">
        <f t="shared" si="7"/>
        <v>8</v>
      </c>
      <c r="Y37" s="80">
        <f t="shared" si="7"/>
        <v>84</v>
      </c>
      <c r="Z37" s="80">
        <f t="shared" si="7"/>
        <v>46</v>
      </c>
      <c r="AA37" s="80">
        <f t="shared" si="7"/>
        <v>25</v>
      </c>
      <c r="AB37" s="80">
        <f t="shared" si="7"/>
        <v>11</v>
      </c>
      <c r="AC37" s="80">
        <f t="shared" si="7"/>
        <v>0</v>
      </c>
      <c r="AD37" s="80">
        <f t="shared" si="7"/>
        <v>0</v>
      </c>
      <c r="AE37" s="80">
        <f t="shared" si="7"/>
        <v>49</v>
      </c>
      <c r="AF37" s="80">
        <f t="shared" si="7"/>
        <v>25</v>
      </c>
      <c r="AG37" s="80">
        <f t="shared" si="7"/>
        <v>18</v>
      </c>
      <c r="AH37" s="80">
        <f t="shared" si="7"/>
        <v>8</v>
      </c>
      <c r="AI37" s="80">
        <f t="shared" si="7"/>
        <v>34</v>
      </c>
      <c r="AJ37" s="80">
        <f t="shared" si="7"/>
        <v>22</v>
      </c>
      <c r="AK37" s="80">
        <f t="shared" si="7"/>
        <v>16</v>
      </c>
      <c r="AL37" s="80">
        <f t="shared" si="7"/>
        <v>9</v>
      </c>
      <c r="AM37" s="80">
        <f t="shared" si="7"/>
        <v>0</v>
      </c>
      <c r="AN37" s="80">
        <f t="shared" si="7"/>
        <v>0</v>
      </c>
      <c r="AO37" s="80">
        <f t="shared" si="7"/>
        <v>17</v>
      </c>
      <c r="AP37" s="80">
        <f t="shared" si="7"/>
        <v>12</v>
      </c>
      <c r="AQ37" s="80">
        <f t="shared" si="7"/>
        <v>0</v>
      </c>
      <c r="AR37" s="80">
        <f t="shared" si="7"/>
        <v>0</v>
      </c>
      <c r="AS37" s="80">
        <f t="shared" si="7"/>
        <v>0</v>
      </c>
      <c r="AT37" s="80">
        <f t="shared" si="7"/>
        <v>0</v>
      </c>
      <c r="AU37" s="80">
        <f t="shared" si="7"/>
        <v>0</v>
      </c>
      <c r="AV37" s="80">
        <f t="shared" si="7"/>
        <v>0</v>
      </c>
      <c r="AW37" s="80">
        <f t="shared" si="7"/>
        <v>0</v>
      </c>
      <c r="AX37" s="90">
        <f t="shared" si="7"/>
        <v>0</v>
      </c>
    </row>
    <row r="38" spans="1:50" ht="26.25" customHeight="1" x14ac:dyDescent="0.15">
      <c r="A38" s="83"/>
      <c r="B38" s="84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7"/>
    </row>
    <row r="39" spans="1:50" ht="18.25" customHeight="1" x14ac:dyDescent="0.15">
      <c r="A39" s="279" t="s">
        <v>58</v>
      </c>
      <c r="B39" s="88"/>
      <c r="C39" s="79" t="s">
        <v>62</v>
      </c>
      <c r="D39" s="79" t="s">
        <v>112</v>
      </c>
      <c r="E39" s="79" t="s">
        <v>62</v>
      </c>
      <c r="F39" s="79" t="s">
        <v>112</v>
      </c>
      <c r="G39" s="79" t="s">
        <v>62</v>
      </c>
      <c r="H39" s="79" t="s">
        <v>112</v>
      </c>
      <c r="I39" s="79" t="s">
        <v>62</v>
      </c>
      <c r="J39" s="79" t="s">
        <v>112</v>
      </c>
      <c r="K39" s="79" t="s">
        <v>62</v>
      </c>
      <c r="L39" s="79" t="s">
        <v>112</v>
      </c>
      <c r="M39" s="79" t="s">
        <v>62</v>
      </c>
      <c r="N39" s="79" t="s">
        <v>112</v>
      </c>
      <c r="O39" s="79" t="s">
        <v>62</v>
      </c>
      <c r="P39" s="79" t="s">
        <v>112</v>
      </c>
      <c r="Q39" s="79" t="s">
        <v>62</v>
      </c>
      <c r="R39" s="79" t="s">
        <v>112</v>
      </c>
      <c r="S39" s="79" t="s">
        <v>62</v>
      </c>
      <c r="T39" s="79" t="s">
        <v>112</v>
      </c>
      <c r="U39" s="79" t="s">
        <v>62</v>
      </c>
      <c r="V39" s="79" t="s">
        <v>112</v>
      </c>
      <c r="W39" s="79" t="s">
        <v>62</v>
      </c>
      <c r="X39" s="79" t="s">
        <v>112</v>
      </c>
      <c r="Y39" s="79" t="s">
        <v>62</v>
      </c>
      <c r="Z39" s="79" t="s">
        <v>112</v>
      </c>
      <c r="AA39" s="79" t="s">
        <v>62</v>
      </c>
      <c r="AB39" s="79" t="s">
        <v>112</v>
      </c>
      <c r="AC39" s="79" t="s">
        <v>62</v>
      </c>
      <c r="AD39" s="79" t="s">
        <v>112</v>
      </c>
      <c r="AE39" s="79" t="s">
        <v>62</v>
      </c>
      <c r="AF39" s="79" t="s">
        <v>112</v>
      </c>
      <c r="AG39" s="79" t="s">
        <v>62</v>
      </c>
      <c r="AH39" s="79" t="s">
        <v>112</v>
      </c>
      <c r="AI39" s="79" t="s">
        <v>62</v>
      </c>
      <c r="AJ39" s="79" t="s">
        <v>112</v>
      </c>
      <c r="AK39" s="79" t="s">
        <v>62</v>
      </c>
      <c r="AL39" s="79" t="s">
        <v>112</v>
      </c>
      <c r="AM39" s="79" t="s">
        <v>62</v>
      </c>
      <c r="AN39" s="79" t="s">
        <v>112</v>
      </c>
      <c r="AO39" s="79" t="s">
        <v>62</v>
      </c>
      <c r="AP39" s="79" t="s">
        <v>112</v>
      </c>
      <c r="AQ39" s="79" t="s">
        <v>62</v>
      </c>
      <c r="AR39" s="79" t="s">
        <v>112</v>
      </c>
      <c r="AS39" s="79" t="s">
        <v>62</v>
      </c>
      <c r="AT39" s="79" t="s">
        <v>112</v>
      </c>
      <c r="AU39" s="79" t="s">
        <v>62</v>
      </c>
      <c r="AV39" s="79" t="s">
        <v>112</v>
      </c>
      <c r="AW39" s="79" t="s">
        <v>62</v>
      </c>
      <c r="AX39" s="89" t="s">
        <v>112</v>
      </c>
    </row>
    <row r="40" spans="1:50" ht="18.25" customHeight="1" x14ac:dyDescent="0.15">
      <c r="A40" s="280"/>
      <c r="B40" s="79" t="s">
        <v>113</v>
      </c>
      <c r="C40" s="81">
        <f t="shared" ref="C40:D46" si="8">E40+G40+I40+K40+M40+O40+Q40+S40+U40+W40+Y40+AA40+AC40+AE40+AG40+AI40+AK40+AM40+AO40+AQ40+AS40+AU40+AW40</f>
        <v>80</v>
      </c>
      <c r="D40" s="81">
        <f t="shared" si="8"/>
        <v>54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45</v>
      </c>
      <c r="N40" s="52">
        <v>32</v>
      </c>
      <c r="O40" s="52">
        <v>11</v>
      </c>
      <c r="P40" s="52">
        <v>6</v>
      </c>
      <c r="Q40" s="52">
        <v>15</v>
      </c>
      <c r="R40" s="52">
        <v>11</v>
      </c>
      <c r="S40" s="52">
        <v>1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2</v>
      </c>
      <c r="Z40" s="52">
        <v>1</v>
      </c>
      <c r="AA40" s="52">
        <v>2</v>
      </c>
      <c r="AB40" s="52">
        <v>1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4</v>
      </c>
      <c r="AP40" s="52">
        <v>3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3">
        <v>0</v>
      </c>
    </row>
    <row r="41" spans="1:50" ht="18.25" customHeight="1" x14ac:dyDescent="0.15">
      <c r="A41" s="281"/>
      <c r="B41" s="79" t="s">
        <v>114</v>
      </c>
      <c r="C41" s="80">
        <f t="shared" si="8"/>
        <v>172</v>
      </c>
      <c r="D41" s="80">
        <f t="shared" si="8"/>
        <v>94</v>
      </c>
      <c r="E41" s="50">
        <v>1</v>
      </c>
      <c r="F41" s="50">
        <v>1</v>
      </c>
      <c r="G41" s="50">
        <v>0</v>
      </c>
      <c r="H41" s="50">
        <v>0</v>
      </c>
      <c r="I41" s="50">
        <v>1</v>
      </c>
      <c r="J41" s="50">
        <v>0</v>
      </c>
      <c r="K41" s="50">
        <v>0</v>
      </c>
      <c r="L41" s="50">
        <v>0</v>
      </c>
      <c r="M41" s="50">
        <v>17</v>
      </c>
      <c r="N41" s="50">
        <v>10</v>
      </c>
      <c r="O41" s="50">
        <v>48</v>
      </c>
      <c r="P41" s="50">
        <v>17</v>
      </c>
      <c r="Q41" s="50">
        <v>30</v>
      </c>
      <c r="R41" s="50">
        <v>20</v>
      </c>
      <c r="S41" s="50">
        <v>7</v>
      </c>
      <c r="T41" s="50">
        <v>3</v>
      </c>
      <c r="U41" s="50">
        <v>0</v>
      </c>
      <c r="V41" s="50">
        <v>0</v>
      </c>
      <c r="W41" s="50">
        <v>4</v>
      </c>
      <c r="X41" s="50">
        <v>1</v>
      </c>
      <c r="Y41" s="50">
        <v>19</v>
      </c>
      <c r="Z41" s="50">
        <v>15</v>
      </c>
      <c r="AA41" s="50">
        <v>6</v>
      </c>
      <c r="AB41" s="50">
        <v>2</v>
      </c>
      <c r="AC41" s="50">
        <v>8</v>
      </c>
      <c r="AD41" s="50">
        <v>2</v>
      </c>
      <c r="AE41" s="50">
        <v>2</v>
      </c>
      <c r="AF41" s="50">
        <v>1</v>
      </c>
      <c r="AG41" s="50">
        <v>6</v>
      </c>
      <c r="AH41" s="50">
        <v>4</v>
      </c>
      <c r="AI41" s="50">
        <v>0</v>
      </c>
      <c r="AJ41" s="50">
        <v>0</v>
      </c>
      <c r="AK41" s="50">
        <v>2</v>
      </c>
      <c r="AL41" s="50">
        <v>1</v>
      </c>
      <c r="AM41" s="50">
        <v>0</v>
      </c>
      <c r="AN41" s="50">
        <v>0</v>
      </c>
      <c r="AO41" s="50">
        <v>20</v>
      </c>
      <c r="AP41" s="50">
        <v>16</v>
      </c>
      <c r="AQ41" s="50">
        <v>1</v>
      </c>
      <c r="AR41" s="50">
        <v>1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1">
        <v>0</v>
      </c>
    </row>
    <row r="42" spans="1:50" ht="18.25" customHeight="1" x14ac:dyDescent="0.15">
      <c r="A42" s="280"/>
      <c r="B42" s="79" t="s">
        <v>115</v>
      </c>
      <c r="C42" s="81">
        <f t="shared" si="8"/>
        <v>150</v>
      </c>
      <c r="D42" s="81">
        <f t="shared" si="8"/>
        <v>90</v>
      </c>
      <c r="E42" s="52">
        <v>2</v>
      </c>
      <c r="F42" s="52">
        <v>0</v>
      </c>
      <c r="G42" s="52">
        <v>0</v>
      </c>
      <c r="H42" s="52">
        <v>0</v>
      </c>
      <c r="I42" s="52">
        <v>4</v>
      </c>
      <c r="J42" s="52">
        <v>4</v>
      </c>
      <c r="K42" s="52">
        <v>0</v>
      </c>
      <c r="L42" s="52">
        <v>0</v>
      </c>
      <c r="M42" s="52">
        <v>8</v>
      </c>
      <c r="N42" s="52">
        <v>5</v>
      </c>
      <c r="O42" s="52">
        <v>51</v>
      </c>
      <c r="P42" s="52">
        <v>24</v>
      </c>
      <c r="Q42" s="52">
        <v>3</v>
      </c>
      <c r="R42" s="52">
        <v>1</v>
      </c>
      <c r="S42" s="52">
        <v>2</v>
      </c>
      <c r="T42" s="52">
        <v>1</v>
      </c>
      <c r="U42" s="52">
        <v>0</v>
      </c>
      <c r="V42" s="52">
        <v>0</v>
      </c>
      <c r="W42" s="52">
        <v>4</v>
      </c>
      <c r="X42" s="52">
        <v>3</v>
      </c>
      <c r="Y42" s="52">
        <v>19</v>
      </c>
      <c r="Z42" s="52">
        <v>15</v>
      </c>
      <c r="AA42" s="52">
        <v>2</v>
      </c>
      <c r="AB42" s="52">
        <v>2</v>
      </c>
      <c r="AC42" s="52">
        <v>21</v>
      </c>
      <c r="AD42" s="52">
        <v>8</v>
      </c>
      <c r="AE42" s="52">
        <v>0</v>
      </c>
      <c r="AF42" s="52">
        <v>0</v>
      </c>
      <c r="AG42" s="52">
        <v>13</v>
      </c>
      <c r="AH42" s="52">
        <v>9</v>
      </c>
      <c r="AI42" s="52">
        <v>0</v>
      </c>
      <c r="AJ42" s="52">
        <v>0</v>
      </c>
      <c r="AK42" s="52">
        <v>2</v>
      </c>
      <c r="AL42" s="52">
        <v>1</v>
      </c>
      <c r="AM42" s="52">
        <v>0</v>
      </c>
      <c r="AN42" s="52">
        <v>0</v>
      </c>
      <c r="AO42" s="52">
        <v>19</v>
      </c>
      <c r="AP42" s="52">
        <v>17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3">
        <v>0</v>
      </c>
    </row>
    <row r="43" spans="1:50" ht="18.25" customHeight="1" x14ac:dyDescent="0.15">
      <c r="A43" s="281"/>
      <c r="B43" s="79" t="s">
        <v>116</v>
      </c>
      <c r="C43" s="80">
        <f t="shared" si="8"/>
        <v>139</v>
      </c>
      <c r="D43" s="80">
        <f t="shared" si="8"/>
        <v>81</v>
      </c>
      <c r="E43" s="50">
        <v>1</v>
      </c>
      <c r="F43" s="50">
        <v>0</v>
      </c>
      <c r="G43" s="50">
        <v>0</v>
      </c>
      <c r="H43" s="50">
        <v>0</v>
      </c>
      <c r="I43" s="50">
        <v>2</v>
      </c>
      <c r="J43" s="50">
        <v>2</v>
      </c>
      <c r="K43" s="50">
        <v>0</v>
      </c>
      <c r="L43" s="50">
        <v>0</v>
      </c>
      <c r="M43" s="50">
        <v>7</v>
      </c>
      <c r="N43" s="50">
        <v>6</v>
      </c>
      <c r="O43" s="50">
        <v>52</v>
      </c>
      <c r="P43" s="50">
        <v>22</v>
      </c>
      <c r="Q43" s="50">
        <v>1</v>
      </c>
      <c r="R43" s="50">
        <v>1</v>
      </c>
      <c r="S43" s="50">
        <v>8</v>
      </c>
      <c r="T43" s="50">
        <v>6</v>
      </c>
      <c r="U43" s="50">
        <v>0</v>
      </c>
      <c r="V43" s="50">
        <v>0</v>
      </c>
      <c r="W43" s="50">
        <v>2</v>
      </c>
      <c r="X43" s="50">
        <v>2</v>
      </c>
      <c r="Y43" s="50">
        <v>16</v>
      </c>
      <c r="Z43" s="50">
        <v>11</v>
      </c>
      <c r="AA43" s="50">
        <v>12</v>
      </c>
      <c r="AB43" s="50">
        <v>6</v>
      </c>
      <c r="AC43" s="50">
        <v>13</v>
      </c>
      <c r="AD43" s="50">
        <v>5</v>
      </c>
      <c r="AE43" s="50">
        <v>0</v>
      </c>
      <c r="AF43" s="50">
        <v>0</v>
      </c>
      <c r="AG43" s="50">
        <v>3</v>
      </c>
      <c r="AH43" s="50">
        <v>3</v>
      </c>
      <c r="AI43" s="50">
        <v>0</v>
      </c>
      <c r="AJ43" s="50">
        <v>0</v>
      </c>
      <c r="AK43" s="50">
        <v>2</v>
      </c>
      <c r="AL43" s="50">
        <v>1</v>
      </c>
      <c r="AM43" s="50">
        <v>0</v>
      </c>
      <c r="AN43" s="50">
        <v>0</v>
      </c>
      <c r="AO43" s="50">
        <v>20</v>
      </c>
      <c r="AP43" s="50">
        <v>16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1">
        <v>0</v>
      </c>
    </row>
    <row r="44" spans="1:50" ht="18.25" customHeight="1" x14ac:dyDescent="0.15">
      <c r="A44" s="280"/>
      <c r="B44" s="79" t="s">
        <v>117</v>
      </c>
      <c r="C44" s="81">
        <f t="shared" si="8"/>
        <v>85</v>
      </c>
      <c r="D44" s="81">
        <f t="shared" si="8"/>
        <v>50</v>
      </c>
      <c r="E44" s="52">
        <v>2</v>
      </c>
      <c r="F44" s="52">
        <v>2</v>
      </c>
      <c r="G44" s="52">
        <v>1</v>
      </c>
      <c r="H44" s="52">
        <v>1</v>
      </c>
      <c r="I44" s="52">
        <v>2</v>
      </c>
      <c r="J44" s="52">
        <v>2</v>
      </c>
      <c r="K44" s="52">
        <v>0</v>
      </c>
      <c r="L44" s="52">
        <v>0</v>
      </c>
      <c r="M44" s="52">
        <v>3</v>
      </c>
      <c r="N44" s="52">
        <v>3</v>
      </c>
      <c r="O44" s="52">
        <v>28</v>
      </c>
      <c r="P44" s="52">
        <v>15</v>
      </c>
      <c r="Q44" s="52">
        <v>3</v>
      </c>
      <c r="R44" s="52">
        <v>1</v>
      </c>
      <c r="S44" s="52">
        <v>1</v>
      </c>
      <c r="T44" s="52">
        <v>1</v>
      </c>
      <c r="U44" s="52">
        <v>0</v>
      </c>
      <c r="V44" s="52">
        <v>0</v>
      </c>
      <c r="W44" s="52">
        <v>2</v>
      </c>
      <c r="X44" s="52">
        <v>1</v>
      </c>
      <c r="Y44" s="52">
        <v>10</v>
      </c>
      <c r="Z44" s="52">
        <v>6</v>
      </c>
      <c r="AA44" s="52">
        <v>4</v>
      </c>
      <c r="AB44" s="52">
        <v>1</v>
      </c>
      <c r="AC44" s="52">
        <v>8</v>
      </c>
      <c r="AD44" s="52">
        <v>3</v>
      </c>
      <c r="AE44" s="52">
        <v>1</v>
      </c>
      <c r="AF44" s="52">
        <v>1</v>
      </c>
      <c r="AG44" s="52">
        <v>5</v>
      </c>
      <c r="AH44" s="52">
        <v>3</v>
      </c>
      <c r="AI44" s="52">
        <v>0</v>
      </c>
      <c r="AJ44" s="52">
        <v>0</v>
      </c>
      <c r="AK44" s="52">
        <v>5</v>
      </c>
      <c r="AL44" s="52">
        <v>2</v>
      </c>
      <c r="AM44" s="52">
        <v>0</v>
      </c>
      <c r="AN44" s="52">
        <v>0</v>
      </c>
      <c r="AO44" s="52">
        <v>10</v>
      </c>
      <c r="AP44" s="52">
        <v>8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3">
        <v>0</v>
      </c>
    </row>
    <row r="45" spans="1:50" ht="18.25" customHeight="1" x14ac:dyDescent="0.15">
      <c r="A45" s="281"/>
      <c r="B45" s="79" t="s">
        <v>118</v>
      </c>
      <c r="C45" s="80">
        <f t="shared" si="8"/>
        <v>18</v>
      </c>
      <c r="D45" s="80">
        <f t="shared" si="8"/>
        <v>7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13</v>
      </c>
      <c r="P45" s="50">
        <v>5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1</v>
      </c>
      <c r="AB45" s="50">
        <v>1</v>
      </c>
      <c r="AC45" s="50">
        <v>0</v>
      </c>
      <c r="AD45" s="50">
        <v>0</v>
      </c>
      <c r="AE45" s="50">
        <v>1</v>
      </c>
      <c r="AF45" s="50">
        <v>1</v>
      </c>
      <c r="AG45" s="50">
        <v>0</v>
      </c>
      <c r="AH45" s="50">
        <v>0</v>
      </c>
      <c r="AI45" s="50">
        <v>0</v>
      </c>
      <c r="AJ45" s="50">
        <v>0</v>
      </c>
      <c r="AK45" s="50">
        <v>2</v>
      </c>
      <c r="AL45" s="50">
        <v>0</v>
      </c>
      <c r="AM45" s="50">
        <v>0</v>
      </c>
      <c r="AN45" s="50">
        <v>0</v>
      </c>
      <c r="AO45" s="50">
        <v>1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1">
        <v>0</v>
      </c>
    </row>
    <row r="46" spans="1:50" ht="18.25" customHeight="1" x14ac:dyDescent="0.15">
      <c r="A46" s="280"/>
      <c r="B46" s="79" t="s">
        <v>62</v>
      </c>
      <c r="C46" s="81">
        <f t="shared" si="8"/>
        <v>644</v>
      </c>
      <c r="D46" s="81">
        <f t="shared" si="8"/>
        <v>376</v>
      </c>
      <c r="E46" s="81">
        <f t="shared" ref="E46:AX46" si="9">SUM(E40:E45)</f>
        <v>6</v>
      </c>
      <c r="F46" s="81">
        <f t="shared" si="9"/>
        <v>3</v>
      </c>
      <c r="G46" s="81">
        <f t="shared" si="9"/>
        <v>1</v>
      </c>
      <c r="H46" s="81">
        <f t="shared" si="9"/>
        <v>1</v>
      </c>
      <c r="I46" s="81">
        <f t="shared" si="9"/>
        <v>9</v>
      </c>
      <c r="J46" s="81">
        <f t="shared" si="9"/>
        <v>8</v>
      </c>
      <c r="K46" s="81">
        <f t="shared" si="9"/>
        <v>0</v>
      </c>
      <c r="L46" s="81">
        <f t="shared" si="9"/>
        <v>0</v>
      </c>
      <c r="M46" s="81">
        <f t="shared" si="9"/>
        <v>80</v>
      </c>
      <c r="N46" s="81">
        <f t="shared" si="9"/>
        <v>56</v>
      </c>
      <c r="O46" s="81">
        <f t="shared" si="9"/>
        <v>203</v>
      </c>
      <c r="P46" s="81">
        <f t="shared" si="9"/>
        <v>89</v>
      </c>
      <c r="Q46" s="81">
        <f t="shared" si="9"/>
        <v>52</v>
      </c>
      <c r="R46" s="81">
        <f t="shared" si="9"/>
        <v>34</v>
      </c>
      <c r="S46" s="81">
        <f t="shared" si="9"/>
        <v>19</v>
      </c>
      <c r="T46" s="81">
        <f t="shared" si="9"/>
        <v>11</v>
      </c>
      <c r="U46" s="81">
        <f t="shared" si="9"/>
        <v>0</v>
      </c>
      <c r="V46" s="81">
        <f t="shared" si="9"/>
        <v>0</v>
      </c>
      <c r="W46" s="81">
        <f t="shared" si="9"/>
        <v>12</v>
      </c>
      <c r="X46" s="81">
        <f t="shared" si="9"/>
        <v>7</v>
      </c>
      <c r="Y46" s="81">
        <f t="shared" si="9"/>
        <v>66</v>
      </c>
      <c r="Z46" s="81">
        <f t="shared" si="9"/>
        <v>48</v>
      </c>
      <c r="AA46" s="81">
        <f t="shared" si="9"/>
        <v>27</v>
      </c>
      <c r="AB46" s="81">
        <f t="shared" si="9"/>
        <v>13</v>
      </c>
      <c r="AC46" s="81">
        <f t="shared" si="9"/>
        <v>50</v>
      </c>
      <c r="AD46" s="81">
        <f t="shared" si="9"/>
        <v>18</v>
      </c>
      <c r="AE46" s="81">
        <f t="shared" si="9"/>
        <v>4</v>
      </c>
      <c r="AF46" s="81">
        <f t="shared" si="9"/>
        <v>3</v>
      </c>
      <c r="AG46" s="81">
        <f t="shared" si="9"/>
        <v>27</v>
      </c>
      <c r="AH46" s="81">
        <f t="shared" si="9"/>
        <v>19</v>
      </c>
      <c r="AI46" s="81">
        <f t="shared" si="9"/>
        <v>0</v>
      </c>
      <c r="AJ46" s="81">
        <f t="shared" si="9"/>
        <v>0</v>
      </c>
      <c r="AK46" s="81">
        <f t="shared" si="9"/>
        <v>13</v>
      </c>
      <c r="AL46" s="81">
        <f t="shared" si="9"/>
        <v>5</v>
      </c>
      <c r="AM46" s="81">
        <f t="shared" si="9"/>
        <v>0</v>
      </c>
      <c r="AN46" s="81">
        <f t="shared" si="9"/>
        <v>0</v>
      </c>
      <c r="AO46" s="81">
        <f t="shared" si="9"/>
        <v>74</v>
      </c>
      <c r="AP46" s="81">
        <f t="shared" si="9"/>
        <v>60</v>
      </c>
      <c r="AQ46" s="81">
        <f t="shared" si="9"/>
        <v>1</v>
      </c>
      <c r="AR46" s="81">
        <f t="shared" si="9"/>
        <v>1</v>
      </c>
      <c r="AS46" s="81">
        <f t="shared" si="9"/>
        <v>0</v>
      </c>
      <c r="AT46" s="81">
        <f t="shared" si="9"/>
        <v>0</v>
      </c>
      <c r="AU46" s="81">
        <f t="shared" si="9"/>
        <v>0</v>
      </c>
      <c r="AV46" s="81">
        <f t="shared" si="9"/>
        <v>0</v>
      </c>
      <c r="AW46" s="81">
        <f t="shared" si="9"/>
        <v>0</v>
      </c>
      <c r="AX46" s="82">
        <f t="shared" si="9"/>
        <v>0</v>
      </c>
    </row>
    <row r="47" spans="1:50" ht="26.25" customHeight="1" x14ac:dyDescent="0.15">
      <c r="A47" s="83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7"/>
    </row>
    <row r="48" spans="1:50" ht="18.25" customHeight="1" x14ac:dyDescent="0.15">
      <c r="A48" s="279" t="s">
        <v>119</v>
      </c>
      <c r="B48" s="88"/>
      <c r="C48" s="79" t="s">
        <v>62</v>
      </c>
      <c r="D48" s="79" t="s">
        <v>112</v>
      </c>
      <c r="E48" s="79" t="s">
        <v>62</v>
      </c>
      <c r="F48" s="79" t="s">
        <v>112</v>
      </c>
      <c r="G48" s="79" t="s">
        <v>62</v>
      </c>
      <c r="H48" s="79" t="s">
        <v>112</v>
      </c>
      <c r="I48" s="79" t="s">
        <v>62</v>
      </c>
      <c r="J48" s="79" t="s">
        <v>112</v>
      </c>
      <c r="K48" s="79" t="s">
        <v>62</v>
      </c>
      <c r="L48" s="79" t="s">
        <v>112</v>
      </c>
      <c r="M48" s="79" t="s">
        <v>62</v>
      </c>
      <c r="N48" s="79" t="s">
        <v>112</v>
      </c>
      <c r="O48" s="79" t="s">
        <v>62</v>
      </c>
      <c r="P48" s="79" t="s">
        <v>112</v>
      </c>
      <c r="Q48" s="79" t="s">
        <v>62</v>
      </c>
      <c r="R48" s="79" t="s">
        <v>112</v>
      </c>
      <c r="S48" s="79" t="s">
        <v>62</v>
      </c>
      <c r="T48" s="79" t="s">
        <v>112</v>
      </c>
      <c r="U48" s="79" t="s">
        <v>62</v>
      </c>
      <c r="V48" s="79" t="s">
        <v>112</v>
      </c>
      <c r="W48" s="79" t="s">
        <v>62</v>
      </c>
      <c r="X48" s="79" t="s">
        <v>112</v>
      </c>
      <c r="Y48" s="79" t="s">
        <v>62</v>
      </c>
      <c r="Z48" s="79" t="s">
        <v>112</v>
      </c>
      <c r="AA48" s="79" t="s">
        <v>62</v>
      </c>
      <c r="AB48" s="79" t="s">
        <v>112</v>
      </c>
      <c r="AC48" s="79" t="s">
        <v>62</v>
      </c>
      <c r="AD48" s="79" t="s">
        <v>112</v>
      </c>
      <c r="AE48" s="79" t="s">
        <v>62</v>
      </c>
      <c r="AF48" s="79" t="s">
        <v>112</v>
      </c>
      <c r="AG48" s="79" t="s">
        <v>62</v>
      </c>
      <c r="AH48" s="79" t="s">
        <v>112</v>
      </c>
      <c r="AI48" s="79" t="s">
        <v>62</v>
      </c>
      <c r="AJ48" s="79" t="s">
        <v>112</v>
      </c>
      <c r="AK48" s="79" t="s">
        <v>62</v>
      </c>
      <c r="AL48" s="79" t="s">
        <v>112</v>
      </c>
      <c r="AM48" s="79" t="s">
        <v>62</v>
      </c>
      <c r="AN48" s="79" t="s">
        <v>112</v>
      </c>
      <c r="AO48" s="79" t="s">
        <v>62</v>
      </c>
      <c r="AP48" s="79" t="s">
        <v>112</v>
      </c>
      <c r="AQ48" s="79" t="s">
        <v>62</v>
      </c>
      <c r="AR48" s="79" t="s">
        <v>112</v>
      </c>
      <c r="AS48" s="79" t="s">
        <v>62</v>
      </c>
      <c r="AT48" s="79" t="s">
        <v>112</v>
      </c>
      <c r="AU48" s="79" t="s">
        <v>62</v>
      </c>
      <c r="AV48" s="79" t="s">
        <v>112</v>
      </c>
      <c r="AW48" s="79" t="s">
        <v>62</v>
      </c>
      <c r="AX48" s="89" t="s">
        <v>112</v>
      </c>
    </row>
    <row r="49" spans="1:50" ht="18.25" customHeight="1" x14ac:dyDescent="0.15">
      <c r="A49" s="281"/>
      <c r="B49" s="79" t="s">
        <v>113</v>
      </c>
      <c r="C49" s="80">
        <f t="shared" ref="C49:D55" si="10">E49+G49+I49+K49+M49+O49+Q49+S49+U49+W49+Y49+AA49+AC49+AE49+AG49+AI49+AK49+AM49+AO49+AQ49+AS49+AU49+AW49</f>
        <v>14</v>
      </c>
      <c r="D49" s="80">
        <f t="shared" si="10"/>
        <v>4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1</v>
      </c>
      <c r="T49" s="50">
        <v>1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11</v>
      </c>
      <c r="AD49" s="50">
        <v>1</v>
      </c>
      <c r="AE49" s="50">
        <v>0</v>
      </c>
      <c r="AF49" s="50">
        <v>0</v>
      </c>
      <c r="AG49" s="50">
        <v>2</v>
      </c>
      <c r="AH49" s="50">
        <v>2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0">
        <v>0</v>
      </c>
      <c r="AO49" s="50">
        <v>0</v>
      </c>
      <c r="AP49" s="50">
        <v>0</v>
      </c>
      <c r="AQ49" s="5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1">
        <v>0</v>
      </c>
    </row>
    <row r="50" spans="1:50" ht="18.25" customHeight="1" x14ac:dyDescent="0.15">
      <c r="A50" s="280"/>
      <c r="B50" s="79" t="s">
        <v>114</v>
      </c>
      <c r="C50" s="81">
        <f t="shared" si="10"/>
        <v>83</v>
      </c>
      <c r="D50" s="81">
        <f t="shared" si="10"/>
        <v>29</v>
      </c>
      <c r="E50" s="52">
        <v>1</v>
      </c>
      <c r="F50" s="52">
        <v>1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11</v>
      </c>
      <c r="N50" s="52">
        <v>4</v>
      </c>
      <c r="O50" s="52">
        <v>0</v>
      </c>
      <c r="P50" s="52">
        <v>0</v>
      </c>
      <c r="Q50" s="52">
        <v>0</v>
      </c>
      <c r="R50" s="52">
        <v>0</v>
      </c>
      <c r="S50" s="52">
        <v>3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7</v>
      </c>
      <c r="Z50" s="52">
        <v>3</v>
      </c>
      <c r="AA50" s="52">
        <v>2</v>
      </c>
      <c r="AB50" s="52">
        <v>1</v>
      </c>
      <c r="AC50" s="52">
        <v>29</v>
      </c>
      <c r="AD50" s="52">
        <v>8</v>
      </c>
      <c r="AE50" s="52">
        <v>3</v>
      </c>
      <c r="AF50" s="52">
        <v>3</v>
      </c>
      <c r="AG50" s="52">
        <v>19</v>
      </c>
      <c r="AH50" s="52">
        <v>5</v>
      </c>
      <c r="AI50" s="52">
        <v>8</v>
      </c>
      <c r="AJ50" s="52">
        <v>4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3">
        <v>0</v>
      </c>
    </row>
    <row r="51" spans="1:50" ht="18.25" customHeight="1" x14ac:dyDescent="0.15">
      <c r="A51" s="281"/>
      <c r="B51" s="79" t="s">
        <v>115</v>
      </c>
      <c r="C51" s="80">
        <f t="shared" si="10"/>
        <v>47</v>
      </c>
      <c r="D51" s="80">
        <f t="shared" si="10"/>
        <v>19</v>
      </c>
      <c r="E51" s="50">
        <v>0</v>
      </c>
      <c r="F51" s="50">
        <v>0</v>
      </c>
      <c r="G51" s="50">
        <v>2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12</v>
      </c>
      <c r="N51" s="50">
        <v>9</v>
      </c>
      <c r="O51" s="50">
        <v>0</v>
      </c>
      <c r="P51" s="50">
        <v>0</v>
      </c>
      <c r="Q51" s="50">
        <v>0</v>
      </c>
      <c r="R51" s="50">
        <v>0</v>
      </c>
      <c r="S51" s="50">
        <v>1</v>
      </c>
      <c r="T51" s="50">
        <v>1</v>
      </c>
      <c r="U51" s="50">
        <v>0</v>
      </c>
      <c r="V51" s="50">
        <v>0</v>
      </c>
      <c r="W51" s="50">
        <v>0</v>
      </c>
      <c r="X51" s="50">
        <v>0</v>
      </c>
      <c r="Y51" s="50">
        <v>10</v>
      </c>
      <c r="Z51" s="50">
        <v>4</v>
      </c>
      <c r="AA51" s="50">
        <v>0</v>
      </c>
      <c r="AB51" s="50">
        <v>0</v>
      </c>
      <c r="AC51" s="50">
        <v>10</v>
      </c>
      <c r="AD51" s="50">
        <v>2</v>
      </c>
      <c r="AE51" s="50">
        <v>3</v>
      </c>
      <c r="AF51" s="50">
        <v>1</v>
      </c>
      <c r="AG51" s="50">
        <v>8</v>
      </c>
      <c r="AH51" s="50">
        <v>1</v>
      </c>
      <c r="AI51" s="50">
        <v>1</v>
      </c>
      <c r="AJ51" s="50">
        <v>1</v>
      </c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>
        <v>0</v>
      </c>
      <c r="AQ51" s="50">
        <v>0</v>
      </c>
      <c r="AR51" s="50">
        <v>0</v>
      </c>
      <c r="AS51" s="50">
        <v>0</v>
      </c>
      <c r="AT51" s="50">
        <v>0</v>
      </c>
      <c r="AU51" s="50">
        <v>0</v>
      </c>
      <c r="AV51" s="50">
        <v>0</v>
      </c>
      <c r="AW51" s="50">
        <v>0</v>
      </c>
      <c r="AX51" s="51">
        <v>0</v>
      </c>
    </row>
    <row r="52" spans="1:50" ht="18.25" customHeight="1" x14ac:dyDescent="0.15">
      <c r="A52" s="280"/>
      <c r="B52" s="79" t="s">
        <v>116</v>
      </c>
      <c r="C52" s="81">
        <f t="shared" si="10"/>
        <v>14</v>
      </c>
      <c r="D52" s="81">
        <f t="shared" si="10"/>
        <v>8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5</v>
      </c>
      <c r="Z52" s="52">
        <v>3</v>
      </c>
      <c r="AA52" s="52">
        <v>0</v>
      </c>
      <c r="AB52" s="52">
        <v>0</v>
      </c>
      <c r="AC52" s="52">
        <v>4</v>
      </c>
      <c r="AD52" s="52">
        <v>2</v>
      </c>
      <c r="AE52" s="52">
        <v>4</v>
      </c>
      <c r="AF52" s="52">
        <v>3</v>
      </c>
      <c r="AG52" s="52">
        <v>0</v>
      </c>
      <c r="AH52" s="52">
        <v>0</v>
      </c>
      <c r="AI52" s="52">
        <v>1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2">
        <v>0</v>
      </c>
      <c r="AV52" s="52">
        <v>0</v>
      </c>
      <c r="AW52" s="52">
        <v>0</v>
      </c>
      <c r="AX52" s="53">
        <v>0</v>
      </c>
    </row>
    <row r="53" spans="1:50" ht="18.25" customHeight="1" x14ac:dyDescent="0.15">
      <c r="A53" s="281"/>
      <c r="B53" s="79" t="s">
        <v>117</v>
      </c>
      <c r="C53" s="80">
        <f t="shared" si="10"/>
        <v>17</v>
      </c>
      <c r="D53" s="80">
        <f t="shared" si="10"/>
        <v>1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1</v>
      </c>
      <c r="N53" s="50">
        <v>1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7</v>
      </c>
      <c r="Z53" s="50">
        <v>0</v>
      </c>
      <c r="AA53" s="50">
        <v>0</v>
      </c>
      <c r="AB53" s="50">
        <v>0</v>
      </c>
      <c r="AC53" s="50">
        <v>3</v>
      </c>
      <c r="AD53" s="50">
        <v>0</v>
      </c>
      <c r="AE53" s="50">
        <v>1</v>
      </c>
      <c r="AF53" s="50">
        <v>0</v>
      </c>
      <c r="AG53" s="50">
        <v>2</v>
      </c>
      <c r="AH53" s="50">
        <v>0</v>
      </c>
      <c r="AI53" s="50">
        <v>3</v>
      </c>
      <c r="AJ53" s="50">
        <v>0</v>
      </c>
      <c r="AK53" s="50">
        <v>0</v>
      </c>
      <c r="AL53" s="50">
        <v>0</v>
      </c>
      <c r="AM53" s="50">
        <v>0</v>
      </c>
      <c r="AN53" s="50">
        <v>0</v>
      </c>
      <c r="AO53" s="50">
        <v>0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1">
        <v>0</v>
      </c>
    </row>
    <row r="54" spans="1:50" ht="18.25" customHeight="1" x14ac:dyDescent="0.15">
      <c r="A54" s="280"/>
      <c r="B54" s="79" t="s">
        <v>118</v>
      </c>
      <c r="C54" s="81">
        <f t="shared" si="10"/>
        <v>8</v>
      </c>
      <c r="D54" s="81">
        <f t="shared" si="10"/>
        <v>2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3</v>
      </c>
      <c r="Z54" s="52">
        <v>0</v>
      </c>
      <c r="AA54" s="52">
        <v>0</v>
      </c>
      <c r="AB54" s="52">
        <v>0</v>
      </c>
      <c r="AC54" s="52">
        <v>4</v>
      </c>
      <c r="AD54" s="52">
        <v>1</v>
      </c>
      <c r="AE54" s="52">
        <v>1</v>
      </c>
      <c r="AF54" s="52">
        <v>1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3">
        <v>0</v>
      </c>
    </row>
    <row r="55" spans="1:50" ht="18.25" customHeight="1" x14ac:dyDescent="0.15">
      <c r="A55" s="281"/>
      <c r="B55" s="79" t="s">
        <v>62</v>
      </c>
      <c r="C55" s="80">
        <f t="shared" si="10"/>
        <v>183</v>
      </c>
      <c r="D55" s="80">
        <f t="shared" si="10"/>
        <v>63</v>
      </c>
      <c r="E55" s="80">
        <f t="shared" ref="E55:AX55" si="11">SUM(E49:E54)</f>
        <v>1</v>
      </c>
      <c r="F55" s="80">
        <f t="shared" si="11"/>
        <v>1</v>
      </c>
      <c r="G55" s="80">
        <f t="shared" si="11"/>
        <v>2</v>
      </c>
      <c r="H55" s="80">
        <f t="shared" si="11"/>
        <v>0</v>
      </c>
      <c r="I55" s="80">
        <f t="shared" si="11"/>
        <v>0</v>
      </c>
      <c r="J55" s="80">
        <f t="shared" si="11"/>
        <v>0</v>
      </c>
      <c r="K55" s="80">
        <f t="shared" si="11"/>
        <v>0</v>
      </c>
      <c r="L55" s="80">
        <f t="shared" si="11"/>
        <v>0</v>
      </c>
      <c r="M55" s="80">
        <f t="shared" si="11"/>
        <v>24</v>
      </c>
      <c r="N55" s="80">
        <f t="shared" si="11"/>
        <v>14</v>
      </c>
      <c r="O55" s="80">
        <f t="shared" si="11"/>
        <v>0</v>
      </c>
      <c r="P55" s="80">
        <f t="shared" si="11"/>
        <v>0</v>
      </c>
      <c r="Q55" s="80">
        <f t="shared" si="11"/>
        <v>0</v>
      </c>
      <c r="R55" s="80">
        <f t="shared" si="11"/>
        <v>0</v>
      </c>
      <c r="S55" s="80">
        <f t="shared" si="11"/>
        <v>5</v>
      </c>
      <c r="T55" s="80">
        <f t="shared" si="11"/>
        <v>2</v>
      </c>
      <c r="U55" s="80">
        <f t="shared" si="11"/>
        <v>0</v>
      </c>
      <c r="V55" s="80">
        <f t="shared" si="11"/>
        <v>0</v>
      </c>
      <c r="W55" s="80">
        <f t="shared" si="11"/>
        <v>0</v>
      </c>
      <c r="X55" s="80">
        <f t="shared" si="11"/>
        <v>0</v>
      </c>
      <c r="Y55" s="80">
        <f t="shared" si="11"/>
        <v>32</v>
      </c>
      <c r="Z55" s="80">
        <f t="shared" si="11"/>
        <v>10</v>
      </c>
      <c r="AA55" s="80">
        <f t="shared" si="11"/>
        <v>2</v>
      </c>
      <c r="AB55" s="80">
        <f t="shared" si="11"/>
        <v>1</v>
      </c>
      <c r="AC55" s="80">
        <f t="shared" si="11"/>
        <v>61</v>
      </c>
      <c r="AD55" s="80">
        <f t="shared" si="11"/>
        <v>14</v>
      </c>
      <c r="AE55" s="80">
        <f t="shared" si="11"/>
        <v>12</v>
      </c>
      <c r="AF55" s="80">
        <f t="shared" si="11"/>
        <v>8</v>
      </c>
      <c r="AG55" s="80">
        <f t="shared" si="11"/>
        <v>31</v>
      </c>
      <c r="AH55" s="80">
        <f t="shared" si="11"/>
        <v>8</v>
      </c>
      <c r="AI55" s="80">
        <f t="shared" si="11"/>
        <v>13</v>
      </c>
      <c r="AJ55" s="80">
        <f t="shared" si="11"/>
        <v>5</v>
      </c>
      <c r="AK55" s="80">
        <f t="shared" si="11"/>
        <v>0</v>
      </c>
      <c r="AL55" s="80">
        <f t="shared" si="11"/>
        <v>0</v>
      </c>
      <c r="AM55" s="80">
        <f t="shared" si="11"/>
        <v>0</v>
      </c>
      <c r="AN55" s="80">
        <f t="shared" si="11"/>
        <v>0</v>
      </c>
      <c r="AO55" s="80">
        <f t="shared" si="11"/>
        <v>0</v>
      </c>
      <c r="AP55" s="80">
        <f t="shared" si="11"/>
        <v>0</v>
      </c>
      <c r="AQ55" s="80">
        <f t="shared" si="11"/>
        <v>0</v>
      </c>
      <c r="AR55" s="80">
        <f t="shared" si="11"/>
        <v>0</v>
      </c>
      <c r="AS55" s="80">
        <f t="shared" si="11"/>
        <v>0</v>
      </c>
      <c r="AT55" s="80">
        <f t="shared" si="11"/>
        <v>0</v>
      </c>
      <c r="AU55" s="80">
        <f t="shared" si="11"/>
        <v>0</v>
      </c>
      <c r="AV55" s="80">
        <f t="shared" si="11"/>
        <v>0</v>
      </c>
      <c r="AW55" s="80">
        <f t="shared" si="11"/>
        <v>0</v>
      </c>
      <c r="AX55" s="90">
        <f t="shared" si="11"/>
        <v>0</v>
      </c>
    </row>
    <row r="56" spans="1:50" ht="26.25" customHeight="1" x14ac:dyDescent="0.15">
      <c r="A56" s="83"/>
      <c r="B56" s="84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7"/>
    </row>
    <row r="57" spans="1:50" ht="18.25" customHeight="1" x14ac:dyDescent="0.15">
      <c r="A57" s="279" t="s">
        <v>91</v>
      </c>
      <c r="B57" s="88"/>
      <c r="C57" s="79" t="s">
        <v>62</v>
      </c>
      <c r="D57" s="79" t="s">
        <v>112</v>
      </c>
      <c r="E57" s="79" t="s">
        <v>62</v>
      </c>
      <c r="F57" s="79" t="s">
        <v>112</v>
      </c>
      <c r="G57" s="79" t="s">
        <v>62</v>
      </c>
      <c r="H57" s="79" t="s">
        <v>112</v>
      </c>
      <c r="I57" s="79" t="s">
        <v>62</v>
      </c>
      <c r="J57" s="79" t="s">
        <v>112</v>
      </c>
      <c r="K57" s="79" t="s">
        <v>62</v>
      </c>
      <c r="L57" s="79" t="s">
        <v>112</v>
      </c>
      <c r="M57" s="79" t="s">
        <v>62</v>
      </c>
      <c r="N57" s="79" t="s">
        <v>112</v>
      </c>
      <c r="O57" s="79" t="s">
        <v>62</v>
      </c>
      <c r="P57" s="79" t="s">
        <v>112</v>
      </c>
      <c r="Q57" s="79" t="s">
        <v>62</v>
      </c>
      <c r="R57" s="79" t="s">
        <v>112</v>
      </c>
      <c r="S57" s="79" t="s">
        <v>62</v>
      </c>
      <c r="T57" s="79" t="s">
        <v>112</v>
      </c>
      <c r="U57" s="79" t="s">
        <v>62</v>
      </c>
      <c r="V57" s="79" t="s">
        <v>112</v>
      </c>
      <c r="W57" s="79" t="s">
        <v>62</v>
      </c>
      <c r="X57" s="79" t="s">
        <v>112</v>
      </c>
      <c r="Y57" s="79" t="s">
        <v>62</v>
      </c>
      <c r="Z57" s="79" t="s">
        <v>112</v>
      </c>
      <c r="AA57" s="79" t="s">
        <v>62</v>
      </c>
      <c r="AB57" s="79" t="s">
        <v>112</v>
      </c>
      <c r="AC57" s="79" t="s">
        <v>62</v>
      </c>
      <c r="AD57" s="79" t="s">
        <v>112</v>
      </c>
      <c r="AE57" s="79" t="s">
        <v>62</v>
      </c>
      <c r="AF57" s="79" t="s">
        <v>112</v>
      </c>
      <c r="AG57" s="79" t="s">
        <v>62</v>
      </c>
      <c r="AH57" s="79" t="s">
        <v>112</v>
      </c>
      <c r="AI57" s="79" t="s">
        <v>62</v>
      </c>
      <c r="AJ57" s="79" t="s">
        <v>112</v>
      </c>
      <c r="AK57" s="79" t="s">
        <v>62</v>
      </c>
      <c r="AL57" s="79" t="s">
        <v>112</v>
      </c>
      <c r="AM57" s="79" t="s">
        <v>62</v>
      </c>
      <c r="AN57" s="79" t="s">
        <v>112</v>
      </c>
      <c r="AO57" s="79" t="s">
        <v>62</v>
      </c>
      <c r="AP57" s="79" t="s">
        <v>112</v>
      </c>
      <c r="AQ57" s="79" t="s">
        <v>62</v>
      </c>
      <c r="AR57" s="79" t="s">
        <v>112</v>
      </c>
      <c r="AS57" s="79" t="s">
        <v>62</v>
      </c>
      <c r="AT57" s="79" t="s">
        <v>112</v>
      </c>
      <c r="AU57" s="79" t="s">
        <v>62</v>
      </c>
      <c r="AV57" s="79" t="s">
        <v>112</v>
      </c>
      <c r="AW57" s="79" t="s">
        <v>62</v>
      </c>
      <c r="AX57" s="89" t="s">
        <v>112</v>
      </c>
    </row>
    <row r="58" spans="1:50" ht="18.25" customHeight="1" x14ac:dyDescent="0.15">
      <c r="A58" s="280"/>
      <c r="B58" s="79" t="s">
        <v>113</v>
      </c>
      <c r="C58" s="81">
        <f t="shared" ref="C58:D64" si="12">E58+G58+I58+K58+M58+O58+Q58+S58+U58+W58+Y58+AA58+AC58+AE58+AG58+AI58+AK58+AM58+AO58+AQ58+AS58+AU58+AW58</f>
        <v>343</v>
      </c>
      <c r="D58" s="81">
        <f t="shared" si="12"/>
        <v>173</v>
      </c>
      <c r="E58" s="52">
        <v>1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1</v>
      </c>
      <c r="L58" s="52">
        <v>0</v>
      </c>
      <c r="M58" s="52">
        <v>50</v>
      </c>
      <c r="N58" s="52">
        <v>34</v>
      </c>
      <c r="O58" s="52">
        <v>24</v>
      </c>
      <c r="P58" s="52">
        <v>16</v>
      </c>
      <c r="Q58" s="52">
        <v>3</v>
      </c>
      <c r="R58" s="52">
        <v>3</v>
      </c>
      <c r="S58" s="52">
        <v>14</v>
      </c>
      <c r="T58" s="52">
        <v>8</v>
      </c>
      <c r="U58" s="52">
        <v>1</v>
      </c>
      <c r="V58" s="52">
        <v>1</v>
      </c>
      <c r="W58" s="52">
        <v>12</v>
      </c>
      <c r="X58" s="52">
        <v>4</v>
      </c>
      <c r="Y58" s="52">
        <v>4</v>
      </c>
      <c r="Z58" s="52">
        <v>2</v>
      </c>
      <c r="AA58" s="52">
        <v>172</v>
      </c>
      <c r="AB58" s="52">
        <v>92</v>
      </c>
      <c r="AC58" s="52">
        <v>43</v>
      </c>
      <c r="AD58" s="52">
        <v>8</v>
      </c>
      <c r="AE58" s="52">
        <v>0</v>
      </c>
      <c r="AF58" s="52">
        <v>0</v>
      </c>
      <c r="AG58" s="52">
        <v>4</v>
      </c>
      <c r="AH58" s="52">
        <v>1</v>
      </c>
      <c r="AI58" s="52">
        <v>1</v>
      </c>
      <c r="AJ58" s="52">
        <v>0</v>
      </c>
      <c r="AK58" s="52">
        <v>1</v>
      </c>
      <c r="AL58" s="52">
        <v>0</v>
      </c>
      <c r="AM58" s="52">
        <v>9</v>
      </c>
      <c r="AN58" s="52">
        <v>3</v>
      </c>
      <c r="AO58" s="52">
        <v>0</v>
      </c>
      <c r="AP58" s="52">
        <v>0</v>
      </c>
      <c r="AQ58" s="52">
        <v>3</v>
      </c>
      <c r="AR58" s="52">
        <v>1</v>
      </c>
      <c r="AS58" s="52">
        <v>0</v>
      </c>
      <c r="AT58" s="52">
        <v>0</v>
      </c>
      <c r="AU58" s="52">
        <v>0</v>
      </c>
      <c r="AV58" s="52">
        <v>0</v>
      </c>
      <c r="AW58" s="52">
        <v>0</v>
      </c>
      <c r="AX58" s="53">
        <v>0</v>
      </c>
    </row>
    <row r="59" spans="1:50" ht="18.25" customHeight="1" x14ac:dyDescent="0.15">
      <c r="A59" s="281"/>
      <c r="B59" s="79" t="s">
        <v>114</v>
      </c>
      <c r="C59" s="80">
        <f t="shared" si="12"/>
        <v>582</v>
      </c>
      <c r="D59" s="80">
        <f t="shared" si="12"/>
        <v>271</v>
      </c>
      <c r="E59" s="50">
        <v>5</v>
      </c>
      <c r="F59" s="50">
        <v>1</v>
      </c>
      <c r="G59" s="50">
        <v>7</v>
      </c>
      <c r="H59" s="50">
        <v>3</v>
      </c>
      <c r="I59" s="50">
        <v>1</v>
      </c>
      <c r="J59" s="50">
        <v>0</v>
      </c>
      <c r="K59" s="50">
        <v>7</v>
      </c>
      <c r="L59" s="50">
        <v>4</v>
      </c>
      <c r="M59" s="50">
        <v>86</v>
      </c>
      <c r="N59" s="50">
        <v>47</v>
      </c>
      <c r="O59" s="50">
        <v>56</v>
      </c>
      <c r="P59" s="50">
        <v>40</v>
      </c>
      <c r="Q59" s="50">
        <v>16</v>
      </c>
      <c r="R59" s="50">
        <v>9</v>
      </c>
      <c r="S59" s="50">
        <v>21</v>
      </c>
      <c r="T59" s="50">
        <v>11</v>
      </c>
      <c r="U59" s="50">
        <v>3</v>
      </c>
      <c r="V59" s="50">
        <v>1</v>
      </c>
      <c r="W59" s="50">
        <v>4</v>
      </c>
      <c r="X59" s="50">
        <v>3</v>
      </c>
      <c r="Y59" s="50">
        <v>28</v>
      </c>
      <c r="Z59" s="50">
        <v>8</v>
      </c>
      <c r="AA59" s="50">
        <v>205</v>
      </c>
      <c r="AB59" s="50">
        <v>90</v>
      </c>
      <c r="AC59" s="50">
        <v>84</v>
      </c>
      <c r="AD59" s="50">
        <v>25</v>
      </c>
      <c r="AE59" s="50">
        <v>10</v>
      </c>
      <c r="AF59" s="50">
        <v>8</v>
      </c>
      <c r="AG59" s="50">
        <v>9</v>
      </c>
      <c r="AH59" s="50">
        <v>2</v>
      </c>
      <c r="AI59" s="50">
        <v>2</v>
      </c>
      <c r="AJ59" s="50">
        <v>1</v>
      </c>
      <c r="AK59" s="50">
        <v>6</v>
      </c>
      <c r="AL59" s="50">
        <v>4</v>
      </c>
      <c r="AM59" s="50">
        <v>10</v>
      </c>
      <c r="AN59" s="50">
        <v>1</v>
      </c>
      <c r="AO59" s="50">
        <v>0</v>
      </c>
      <c r="AP59" s="50">
        <v>0</v>
      </c>
      <c r="AQ59" s="50">
        <v>22</v>
      </c>
      <c r="AR59" s="50">
        <v>13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1">
        <v>0</v>
      </c>
    </row>
    <row r="60" spans="1:50" ht="18.25" customHeight="1" x14ac:dyDescent="0.15">
      <c r="A60" s="280"/>
      <c r="B60" s="79" t="s">
        <v>115</v>
      </c>
      <c r="C60" s="81">
        <f t="shared" si="12"/>
        <v>239</v>
      </c>
      <c r="D60" s="81">
        <f t="shared" si="12"/>
        <v>99</v>
      </c>
      <c r="E60" s="52">
        <v>0</v>
      </c>
      <c r="F60" s="52">
        <v>0</v>
      </c>
      <c r="G60" s="52">
        <v>6</v>
      </c>
      <c r="H60" s="52">
        <v>2</v>
      </c>
      <c r="I60" s="52">
        <v>1</v>
      </c>
      <c r="J60" s="52">
        <v>0</v>
      </c>
      <c r="K60" s="52">
        <v>2</v>
      </c>
      <c r="L60" s="52">
        <v>1</v>
      </c>
      <c r="M60" s="52">
        <v>39</v>
      </c>
      <c r="N60" s="52">
        <v>29</v>
      </c>
      <c r="O60" s="52">
        <v>30</v>
      </c>
      <c r="P60" s="52">
        <v>13</v>
      </c>
      <c r="Q60" s="52">
        <v>4</v>
      </c>
      <c r="R60" s="52">
        <v>1</v>
      </c>
      <c r="S60" s="52">
        <v>10</v>
      </c>
      <c r="T60" s="52">
        <v>5</v>
      </c>
      <c r="U60" s="52">
        <v>2</v>
      </c>
      <c r="V60" s="52">
        <v>0</v>
      </c>
      <c r="W60" s="52">
        <v>0</v>
      </c>
      <c r="X60" s="52">
        <v>0</v>
      </c>
      <c r="Y60" s="52">
        <v>16</v>
      </c>
      <c r="Z60" s="52">
        <v>3</v>
      </c>
      <c r="AA60" s="52">
        <v>52</v>
      </c>
      <c r="AB60" s="52">
        <v>28</v>
      </c>
      <c r="AC60" s="52">
        <v>39</v>
      </c>
      <c r="AD60" s="52">
        <v>8</v>
      </c>
      <c r="AE60" s="52">
        <v>7</v>
      </c>
      <c r="AF60" s="52">
        <v>3</v>
      </c>
      <c r="AG60" s="52">
        <v>5</v>
      </c>
      <c r="AH60" s="52">
        <v>0</v>
      </c>
      <c r="AI60" s="52">
        <v>1</v>
      </c>
      <c r="AJ60" s="52">
        <v>0</v>
      </c>
      <c r="AK60" s="52">
        <v>5</v>
      </c>
      <c r="AL60" s="52">
        <v>2</v>
      </c>
      <c r="AM60" s="52">
        <v>6</v>
      </c>
      <c r="AN60" s="52">
        <v>1</v>
      </c>
      <c r="AO60" s="52">
        <v>0</v>
      </c>
      <c r="AP60" s="52">
        <v>0</v>
      </c>
      <c r="AQ60" s="52">
        <v>14</v>
      </c>
      <c r="AR60" s="52">
        <v>3</v>
      </c>
      <c r="AS60" s="52">
        <v>0</v>
      </c>
      <c r="AT60" s="52">
        <v>0</v>
      </c>
      <c r="AU60" s="52">
        <v>0</v>
      </c>
      <c r="AV60" s="52">
        <v>0</v>
      </c>
      <c r="AW60" s="52">
        <v>0</v>
      </c>
      <c r="AX60" s="53">
        <v>0</v>
      </c>
    </row>
    <row r="61" spans="1:50" ht="18.25" customHeight="1" x14ac:dyDescent="0.15">
      <c r="A61" s="281"/>
      <c r="B61" s="79" t="s">
        <v>116</v>
      </c>
      <c r="C61" s="80">
        <f t="shared" si="12"/>
        <v>113</v>
      </c>
      <c r="D61" s="80">
        <f t="shared" si="12"/>
        <v>41</v>
      </c>
      <c r="E61" s="50">
        <v>1</v>
      </c>
      <c r="F61" s="50">
        <v>0</v>
      </c>
      <c r="G61" s="50">
        <v>1</v>
      </c>
      <c r="H61" s="50">
        <v>1</v>
      </c>
      <c r="I61" s="50">
        <v>0</v>
      </c>
      <c r="J61" s="50">
        <v>0</v>
      </c>
      <c r="K61" s="50">
        <v>2</v>
      </c>
      <c r="L61" s="50">
        <v>1</v>
      </c>
      <c r="M61" s="50">
        <v>18</v>
      </c>
      <c r="N61" s="50">
        <v>4</v>
      </c>
      <c r="O61" s="50">
        <v>26</v>
      </c>
      <c r="P61" s="50">
        <v>12</v>
      </c>
      <c r="Q61" s="50">
        <v>2</v>
      </c>
      <c r="R61" s="50">
        <v>0</v>
      </c>
      <c r="S61" s="50">
        <v>6</v>
      </c>
      <c r="T61" s="50">
        <v>2</v>
      </c>
      <c r="U61" s="50">
        <v>1</v>
      </c>
      <c r="V61" s="50">
        <v>0</v>
      </c>
      <c r="W61" s="50">
        <v>0</v>
      </c>
      <c r="X61" s="50">
        <v>0</v>
      </c>
      <c r="Y61" s="50">
        <v>3</v>
      </c>
      <c r="Z61" s="50">
        <v>2</v>
      </c>
      <c r="AA61" s="50">
        <v>16</v>
      </c>
      <c r="AB61" s="50">
        <v>7</v>
      </c>
      <c r="AC61" s="50">
        <v>22</v>
      </c>
      <c r="AD61" s="50">
        <v>5</v>
      </c>
      <c r="AE61" s="50">
        <v>3</v>
      </c>
      <c r="AF61" s="50">
        <v>1</v>
      </c>
      <c r="AG61" s="50">
        <v>4</v>
      </c>
      <c r="AH61" s="50">
        <v>1</v>
      </c>
      <c r="AI61" s="50">
        <v>0</v>
      </c>
      <c r="AJ61" s="50">
        <v>0</v>
      </c>
      <c r="AK61" s="50">
        <v>1</v>
      </c>
      <c r="AL61" s="50">
        <v>1</v>
      </c>
      <c r="AM61" s="50">
        <v>1</v>
      </c>
      <c r="AN61" s="50">
        <v>1</v>
      </c>
      <c r="AO61" s="50">
        <v>0</v>
      </c>
      <c r="AP61" s="50">
        <v>0</v>
      </c>
      <c r="AQ61" s="50">
        <v>6</v>
      </c>
      <c r="AR61" s="50">
        <v>3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1">
        <v>0</v>
      </c>
    </row>
    <row r="62" spans="1:50" ht="18.25" customHeight="1" x14ac:dyDescent="0.15">
      <c r="A62" s="280"/>
      <c r="B62" s="79" t="s">
        <v>117</v>
      </c>
      <c r="C62" s="81">
        <f t="shared" si="12"/>
        <v>57</v>
      </c>
      <c r="D62" s="81">
        <f t="shared" si="12"/>
        <v>25</v>
      </c>
      <c r="E62" s="52">
        <v>1</v>
      </c>
      <c r="F62" s="52">
        <v>0</v>
      </c>
      <c r="G62" s="52">
        <v>1</v>
      </c>
      <c r="H62" s="52">
        <v>1</v>
      </c>
      <c r="I62" s="52">
        <v>1</v>
      </c>
      <c r="J62" s="52">
        <v>0</v>
      </c>
      <c r="K62" s="52">
        <v>0</v>
      </c>
      <c r="L62" s="52">
        <v>0</v>
      </c>
      <c r="M62" s="52">
        <v>17</v>
      </c>
      <c r="N62" s="52">
        <v>11</v>
      </c>
      <c r="O62" s="52">
        <v>2</v>
      </c>
      <c r="P62" s="52">
        <v>0</v>
      </c>
      <c r="Q62" s="52">
        <v>2</v>
      </c>
      <c r="R62" s="52">
        <v>2</v>
      </c>
      <c r="S62" s="52">
        <v>4</v>
      </c>
      <c r="T62" s="52">
        <v>3</v>
      </c>
      <c r="U62" s="52">
        <v>1</v>
      </c>
      <c r="V62" s="52">
        <v>0</v>
      </c>
      <c r="W62" s="52">
        <v>0</v>
      </c>
      <c r="X62" s="52">
        <v>0</v>
      </c>
      <c r="Y62" s="52">
        <v>1</v>
      </c>
      <c r="Z62" s="52">
        <v>0</v>
      </c>
      <c r="AA62" s="52">
        <v>3</v>
      </c>
      <c r="AB62" s="52">
        <v>2</v>
      </c>
      <c r="AC62" s="52">
        <v>8</v>
      </c>
      <c r="AD62" s="52">
        <v>2</v>
      </c>
      <c r="AE62" s="52">
        <v>9</v>
      </c>
      <c r="AF62" s="52">
        <v>2</v>
      </c>
      <c r="AG62" s="52">
        <v>1</v>
      </c>
      <c r="AH62" s="52">
        <v>0</v>
      </c>
      <c r="AI62" s="52">
        <v>1</v>
      </c>
      <c r="AJ62" s="52">
        <v>0</v>
      </c>
      <c r="AK62" s="52">
        <v>1</v>
      </c>
      <c r="AL62" s="52">
        <v>1</v>
      </c>
      <c r="AM62" s="52">
        <v>1</v>
      </c>
      <c r="AN62" s="52">
        <v>0</v>
      </c>
      <c r="AO62" s="52">
        <v>0</v>
      </c>
      <c r="AP62" s="52">
        <v>0</v>
      </c>
      <c r="AQ62" s="52">
        <v>3</v>
      </c>
      <c r="AR62" s="52">
        <v>1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3">
        <v>0</v>
      </c>
    </row>
    <row r="63" spans="1:50" ht="18.25" customHeight="1" x14ac:dyDescent="0.15">
      <c r="A63" s="281"/>
      <c r="B63" s="79" t="s">
        <v>118</v>
      </c>
      <c r="C63" s="80">
        <f t="shared" si="12"/>
        <v>48</v>
      </c>
      <c r="D63" s="80">
        <f t="shared" si="12"/>
        <v>15</v>
      </c>
      <c r="E63" s="50">
        <v>1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10</v>
      </c>
      <c r="N63" s="50">
        <v>7</v>
      </c>
      <c r="O63" s="50">
        <v>1</v>
      </c>
      <c r="P63" s="50">
        <v>1</v>
      </c>
      <c r="Q63" s="50">
        <v>0</v>
      </c>
      <c r="R63" s="50">
        <v>0</v>
      </c>
      <c r="S63" s="50">
        <v>1</v>
      </c>
      <c r="T63" s="50">
        <v>0</v>
      </c>
      <c r="U63" s="50">
        <v>1</v>
      </c>
      <c r="V63" s="50">
        <v>1</v>
      </c>
      <c r="W63" s="50">
        <v>0</v>
      </c>
      <c r="X63" s="50">
        <v>0</v>
      </c>
      <c r="Y63" s="50">
        <v>4</v>
      </c>
      <c r="Z63" s="50">
        <v>1</v>
      </c>
      <c r="AA63" s="50">
        <v>7</v>
      </c>
      <c r="AB63" s="50">
        <v>1</v>
      </c>
      <c r="AC63" s="50">
        <v>19</v>
      </c>
      <c r="AD63" s="50">
        <v>4</v>
      </c>
      <c r="AE63" s="50">
        <v>0</v>
      </c>
      <c r="AF63" s="50">
        <v>0</v>
      </c>
      <c r="AG63" s="50">
        <v>0</v>
      </c>
      <c r="AH63" s="50">
        <v>0</v>
      </c>
      <c r="AI63" s="50">
        <v>0</v>
      </c>
      <c r="AJ63" s="50">
        <v>0</v>
      </c>
      <c r="AK63" s="50">
        <v>0</v>
      </c>
      <c r="AL63" s="50">
        <v>0</v>
      </c>
      <c r="AM63" s="50">
        <v>0</v>
      </c>
      <c r="AN63" s="50">
        <v>0</v>
      </c>
      <c r="AO63" s="50">
        <v>0</v>
      </c>
      <c r="AP63" s="50">
        <v>0</v>
      </c>
      <c r="AQ63" s="50">
        <v>4</v>
      </c>
      <c r="AR63" s="50">
        <v>0</v>
      </c>
      <c r="AS63" s="50">
        <v>0</v>
      </c>
      <c r="AT63" s="50">
        <v>0</v>
      </c>
      <c r="AU63" s="50">
        <v>0</v>
      </c>
      <c r="AV63" s="50">
        <v>0</v>
      </c>
      <c r="AW63" s="50">
        <v>0</v>
      </c>
      <c r="AX63" s="51">
        <v>0</v>
      </c>
    </row>
    <row r="64" spans="1:50" ht="18.25" customHeight="1" x14ac:dyDescent="0.15">
      <c r="A64" s="280"/>
      <c r="B64" s="79" t="s">
        <v>62</v>
      </c>
      <c r="C64" s="81">
        <f t="shared" si="12"/>
        <v>1382</v>
      </c>
      <c r="D64" s="81">
        <f t="shared" si="12"/>
        <v>624</v>
      </c>
      <c r="E64" s="81">
        <f t="shared" ref="E64:AX64" si="13">SUM(E58:E63)</f>
        <v>9</v>
      </c>
      <c r="F64" s="81">
        <f t="shared" si="13"/>
        <v>1</v>
      </c>
      <c r="G64" s="81">
        <f t="shared" si="13"/>
        <v>15</v>
      </c>
      <c r="H64" s="81">
        <f t="shared" si="13"/>
        <v>7</v>
      </c>
      <c r="I64" s="81">
        <f t="shared" si="13"/>
        <v>3</v>
      </c>
      <c r="J64" s="81">
        <f t="shared" si="13"/>
        <v>0</v>
      </c>
      <c r="K64" s="81">
        <f t="shared" si="13"/>
        <v>12</v>
      </c>
      <c r="L64" s="81">
        <f t="shared" si="13"/>
        <v>6</v>
      </c>
      <c r="M64" s="81">
        <f t="shared" si="13"/>
        <v>220</v>
      </c>
      <c r="N64" s="81">
        <f t="shared" si="13"/>
        <v>132</v>
      </c>
      <c r="O64" s="81">
        <f t="shared" si="13"/>
        <v>139</v>
      </c>
      <c r="P64" s="81">
        <f t="shared" si="13"/>
        <v>82</v>
      </c>
      <c r="Q64" s="81">
        <f t="shared" si="13"/>
        <v>27</v>
      </c>
      <c r="R64" s="81">
        <f t="shared" si="13"/>
        <v>15</v>
      </c>
      <c r="S64" s="81">
        <f t="shared" si="13"/>
        <v>56</v>
      </c>
      <c r="T64" s="81">
        <f t="shared" si="13"/>
        <v>29</v>
      </c>
      <c r="U64" s="81">
        <f t="shared" si="13"/>
        <v>9</v>
      </c>
      <c r="V64" s="81">
        <f t="shared" si="13"/>
        <v>3</v>
      </c>
      <c r="W64" s="81">
        <f t="shared" si="13"/>
        <v>16</v>
      </c>
      <c r="X64" s="81">
        <f t="shared" si="13"/>
        <v>7</v>
      </c>
      <c r="Y64" s="81">
        <f t="shared" si="13"/>
        <v>56</v>
      </c>
      <c r="Z64" s="81">
        <f t="shared" si="13"/>
        <v>16</v>
      </c>
      <c r="AA64" s="81">
        <f t="shared" si="13"/>
        <v>455</v>
      </c>
      <c r="AB64" s="81">
        <f t="shared" si="13"/>
        <v>220</v>
      </c>
      <c r="AC64" s="81">
        <f t="shared" si="13"/>
        <v>215</v>
      </c>
      <c r="AD64" s="81">
        <f t="shared" si="13"/>
        <v>52</v>
      </c>
      <c r="AE64" s="81">
        <f t="shared" si="13"/>
        <v>29</v>
      </c>
      <c r="AF64" s="81">
        <f t="shared" si="13"/>
        <v>14</v>
      </c>
      <c r="AG64" s="81">
        <f t="shared" si="13"/>
        <v>23</v>
      </c>
      <c r="AH64" s="81">
        <f t="shared" si="13"/>
        <v>4</v>
      </c>
      <c r="AI64" s="81">
        <f t="shared" si="13"/>
        <v>5</v>
      </c>
      <c r="AJ64" s="81">
        <f t="shared" si="13"/>
        <v>1</v>
      </c>
      <c r="AK64" s="81">
        <f t="shared" si="13"/>
        <v>14</v>
      </c>
      <c r="AL64" s="81">
        <f t="shared" si="13"/>
        <v>8</v>
      </c>
      <c r="AM64" s="81">
        <f t="shared" si="13"/>
        <v>27</v>
      </c>
      <c r="AN64" s="81">
        <f t="shared" si="13"/>
        <v>6</v>
      </c>
      <c r="AO64" s="81">
        <f t="shared" si="13"/>
        <v>0</v>
      </c>
      <c r="AP64" s="81">
        <f t="shared" si="13"/>
        <v>0</v>
      </c>
      <c r="AQ64" s="81">
        <f t="shared" si="13"/>
        <v>52</v>
      </c>
      <c r="AR64" s="81">
        <f t="shared" si="13"/>
        <v>21</v>
      </c>
      <c r="AS64" s="81">
        <f t="shared" si="13"/>
        <v>0</v>
      </c>
      <c r="AT64" s="81">
        <f t="shared" si="13"/>
        <v>0</v>
      </c>
      <c r="AU64" s="81">
        <f t="shared" si="13"/>
        <v>0</v>
      </c>
      <c r="AV64" s="81">
        <f t="shared" si="13"/>
        <v>0</v>
      </c>
      <c r="AW64" s="81">
        <f t="shared" si="13"/>
        <v>0</v>
      </c>
      <c r="AX64" s="82">
        <f t="shared" si="13"/>
        <v>0</v>
      </c>
    </row>
    <row r="65" spans="1:50" ht="26.25" customHeight="1" x14ac:dyDescent="0.15">
      <c r="A65" s="83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7"/>
    </row>
    <row r="66" spans="1:50" ht="18.25" customHeight="1" x14ac:dyDescent="0.15">
      <c r="A66" s="48"/>
      <c r="B66" s="88"/>
      <c r="C66" s="79" t="s">
        <v>62</v>
      </c>
      <c r="D66" s="79" t="s">
        <v>112</v>
      </c>
      <c r="E66" s="79" t="s">
        <v>62</v>
      </c>
      <c r="F66" s="79" t="s">
        <v>112</v>
      </c>
      <c r="G66" s="79" t="s">
        <v>62</v>
      </c>
      <c r="H66" s="79" t="s">
        <v>112</v>
      </c>
      <c r="I66" s="79" t="s">
        <v>62</v>
      </c>
      <c r="J66" s="79" t="s">
        <v>112</v>
      </c>
      <c r="K66" s="79" t="s">
        <v>62</v>
      </c>
      <c r="L66" s="79" t="s">
        <v>112</v>
      </c>
      <c r="M66" s="79" t="s">
        <v>62</v>
      </c>
      <c r="N66" s="79" t="s">
        <v>112</v>
      </c>
      <c r="O66" s="79" t="s">
        <v>62</v>
      </c>
      <c r="P66" s="79" t="s">
        <v>112</v>
      </c>
      <c r="Q66" s="79" t="s">
        <v>62</v>
      </c>
      <c r="R66" s="79" t="s">
        <v>112</v>
      </c>
      <c r="S66" s="79" t="s">
        <v>62</v>
      </c>
      <c r="T66" s="79" t="s">
        <v>112</v>
      </c>
      <c r="U66" s="79" t="s">
        <v>62</v>
      </c>
      <c r="V66" s="79" t="s">
        <v>112</v>
      </c>
      <c r="W66" s="79" t="s">
        <v>62</v>
      </c>
      <c r="X66" s="79" t="s">
        <v>112</v>
      </c>
      <c r="Y66" s="79" t="s">
        <v>62</v>
      </c>
      <c r="Z66" s="79" t="s">
        <v>112</v>
      </c>
      <c r="AA66" s="79" t="s">
        <v>62</v>
      </c>
      <c r="AB66" s="79" t="s">
        <v>112</v>
      </c>
      <c r="AC66" s="79" t="s">
        <v>62</v>
      </c>
      <c r="AD66" s="79" t="s">
        <v>112</v>
      </c>
      <c r="AE66" s="79" t="s">
        <v>62</v>
      </c>
      <c r="AF66" s="79" t="s">
        <v>112</v>
      </c>
      <c r="AG66" s="79" t="s">
        <v>62</v>
      </c>
      <c r="AH66" s="79" t="s">
        <v>112</v>
      </c>
      <c r="AI66" s="79" t="s">
        <v>62</v>
      </c>
      <c r="AJ66" s="79" t="s">
        <v>112</v>
      </c>
      <c r="AK66" s="79" t="s">
        <v>62</v>
      </c>
      <c r="AL66" s="79" t="s">
        <v>112</v>
      </c>
      <c r="AM66" s="79" t="s">
        <v>62</v>
      </c>
      <c r="AN66" s="79" t="s">
        <v>112</v>
      </c>
      <c r="AO66" s="79" t="s">
        <v>62</v>
      </c>
      <c r="AP66" s="79" t="s">
        <v>112</v>
      </c>
      <c r="AQ66" s="79" t="s">
        <v>62</v>
      </c>
      <c r="AR66" s="79" t="s">
        <v>112</v>
      </c>
      <c r="AS66" s="79" t="s">
        <v>62</v>
      </c>
      <c r="AT66" s="79" t="s">
        <v>112</v>
      </c>
      <c r="AU66" s="79" t="s">
        <v>62</v>
      </c>
      <c r="AV66" s="79" t="s">
        <v>112</v>
      </c>
      <c r="AW66" s="79" t="s">
        <v>62</v>
      </c>
      <c r="AX66" s="89" t="s">
        <v>112</v>
      </c>
    </row>
    <row r="67" spans="1:50" ht="20.25" customHeight="1" x14ac:dyDescent="0.25">
      <c r="A67" s="279" t="s">
        <v>61</v>
      </c>
      <c r="B67" s="79" t="s">
        <v>113</v>
      </c>
      <c r="C67" s="80">
        <f t="shared" ref="C67:D73" si="14">E67+G67+I67+K67+M67+O67+Q67+S67+U67+W67+Y67+AA67+AC67+AE67+AG67+AI67+AK67+AM67+AO67+AQ67+AS67+AU67+AW67</f>
        <v>471</v>
      </c>
      <c r="D67" s="80">
        <f t="shared" si="14"/>
        <v>334</v>
      </c>
      <c r="E67" s="91">
        <v>1</v>
      </c>
      <c r="F67" s="91">
        <v>1</v>
      </c>
      <c r="G67" s="91">
        <v>1</v>
      </c>
      <c r="H67" s="91">
        <v>1</v>
      </c>
      <c r="I67" s="91">
        <v>1</v>
      </c>
      <c r="J67" s="91">
        <v>0</v>
      </c>
      <c r="K67" s="91">
        <v>5</v>
      </c>
      <c r="L67" s="91">
        <v>4</v>
      </c>
      <c r="M67" s="91">
        <v>103</v>
      </c>
      <c r="N67" s="91">
        <v>75</v>
      </c>
      <c r="O67" s="91">
        <v>22</v>
      </c>
      <c r="P67" s="91">
        <v>18</v>
      </c>
      <c r="Q67" s="91">
        <v>19</v>
      </c>
      <c r="R67" s="91">
        <v>9</v>
      </c>
      <c r="S67" s="91">
        <v>25</v>
      </c>
      <c r="T67" s="91">
        <v>22</v>
      </c>
      <c r="U67" s="91">
        <v>19</v>
      </c>
      <c r="V67" s="91">
        <v>16</v>
      </c>
      <c r="W67" s="91">
        <v>8</v>
      </c>
      <c r="X67" s="91">
        <v>6</v>
      </c>
      <c r="Y67" s="91">
        <v>43</v>
      </c>
      <c r="Z67" s="91">
        <v>28</v>
      </c>
      <c r="AA67" s="91">
        <v>90</v>
      </c>
      <c r="AB67" s="91">
        <v>69</v>
      </c>
      <c r="AC67" s="91">
        <v>12</v>
      </c>
      <c r="AD67" s="91">
        <v>6</v>
      </c>
      <c r="AE67" s="91">
        <v>12</v>
      </c>
      <c r="AF67" s="91">
        <v>7</v>
      </c>
      <c r="AG67" s="91">
        <v>11</v>
      </c>
      <c r="AH67" s="91">
        <v>8</v>
      </c>
      <c r="AI67" s="91">
        <v>9</v>
      </c>
      <c r="AJ67" s="91">
        <v>7</v>
      </c>
      <c r="AK67" s="91">
        <v>10</v>
      </c>
      <c r="AL67" s="91">
        <v>9</v>
      </c>
      <c r="AM67" s="91">
        <v>5</v>
      </c>
      <c r="AN67" s="91">
        <v>4</v>
      </c>
      <c r="AO67" s="91">
        <v>9</v>
      </c>
      <c r="AP67" s="91">
        <v>8</v>
      </c>
      <c r="AQ67" s="91">
        <v>32</v>
      </c>
      <c r="AR67" s="91">
        <v>20</v>
      </c>
      <c r="AS67" s="91">
        <v>11</v>
      </c>
      <c r="AT67" s="91">
        <v>4</v>
      </c>
      <c r="AU67" s="91">
        <v>21</v>
      </c>
      <c r="AV67" s="91">
        <v>11</v>
      </c>
      <c r="AW67" s="91">
        <v>2</v>
      </c>
      <c r="AX67" s="92">
        <v>1</v>
      </c>
    </row>
    <row r="68" spans="1:50" ht="20.25" customHeight="1" x14ac:dyDescent="0.25">
      <c r="A68" s="280"/>
      <c r="B68" s="79" t="s">
        <v>114</v>
      </c>
      <c r="C68" s="81">
        <f t="shared" si="14"/>
        <v>793</v>
      </c>
      <c r="D68" s="81">
        <f t="shared" si="14"/>
        <v>513</v>
      </c>
      <c r="E68" s="93">
        <v>4</v>
      </c>
      <c r="F68" s="93">
        <v>2</v>
      </c>
      <c r="G68" s="93">
        <v>2</v>
      </c>
      <c r="H68" s="93">
        <v>1</v>
      </c>
      <c r="I68" s="93">
        <v>5</v>
      </c>
      <c r="J68" s="93">
        <v>3</v>
      </c>
      <c r="K68" s="93">
        <v>18</v>
      </c>
      <c r="L68" s="93">
        <v>11</v>
      </c>
      <c r="M68" s="93">
        <v>159</v>
      </c>
      <c r="N68" s="93">
        <v>105</v>
      </c>
      <c r="O68" s="93">
        <v>36</v>
      </c>
      <c r="P68" s="93">
        <v>28</v>
      </c>
      <c r="Q68" s="93">
        <v>31</v>
      </c>
      <c r="R68" s="93">
        <v>23</v>
      </c>
      <c r="S68" s="93">
        <v>34</v>
      </c>
      <c r="T68" s="93">
        <v>26</v>
      </c>
      <c r="U68" s="93">
        <v>35</v>
      </c>
      <c r="V68" s="93">
        <v>25</v>
      </c>
      <c r="W68" s="93">
        <v>24</v>
      </c>
      <c r="X68" s="93">
        <v>18</v>
      </c>
      <c r="Y68" s="93">
        <v>54</v>
      </c>
      <c r="Z68" s="93">
        <v>27</v>
      </c>
      <c r="AA68" s="93">
        <v>73</v>
      </c>
      <c r="AB68" s="93">
        <v>50</v>
      </c>
      <c r="AC68" s="93">
        <v>38</v>
      </c>
      <c r="AD68" s="93">
        <v>22</v>
      </c>
      <c r="AE68" s="93">
        <v>24</v>
      </c>
      <c r="AF68" s="93">
        <v>8</v>
      </c>
      <c r="AG68" s="93">
        <v>32</v>
      </c>
      <c r="AH68" s="93">
        <v>21</v>
      </c>
      <c r="AI68" s="93">
        <v>16</v>
      </c>
      <c r="AJ68" s="93">
        <v>12</v>
      </c>
      <c r="AK68" s="93">
        <v>15</v>
      </c>
      <c r="AL68" s="93">
        <v>10</v>
      </c>
      <c r="AM68" s="93">
        <v>14</v>
      </c>
      <c r="AN68" s="93">
        <v>11</v>
      </c>
      <c r="AO68" s="93">
        <v>18</v>
      </c>
      <c r="AP68" s="93">
        <v>14</v>
      </c>
      <c r="AQ68" s="93">
        <v>107</v>
      </c>
      <c r="AR68" s="93">
        <v>58</v>
      </c>
      <c r="AS68" s="93">
        <v>14</v>
      </c>
      <c r="AT68" s="93">
        <v>10</v>
      </c>
      <c r="AU68" s="93">
        <v>40</v>
      </c>
      <c r="AV68" s="93">
        <v>28</v>
      </c>
      <c r="AW68" s="93">
        <v>0</v>
      </c>
      <c r="AX68" s="94">
        <v>0</v>
      </c>
    </row>
    <row r="69" spans="1:50" ht="20.25" customHeight="1" x14ac:dyDescent="0.25">
      <c r="A69" s="281"/>
      <c r="B69" s="79" t="s">
        <v>115</v>
      </c>
      <c r="C69" s="80">
        <f t="shared" si="14"/>
        <v>931</v>
      </c>
      <c r="D69" s="80">
        <f t="shared" si="14"/>
        <v>720</v>
      </c>
      <c r="E69" s="91">
        <v>9</v>
      </c>
      <c r="F69" s="91">
        <v>6</v>
      </c>
      <c r="G69" s="91">
        <v>6</v>
      </c>
      <c r="H69" s="91">
        <v>4</v>
      </c>
      <c r="I69" s="91">
        <v>3</v>
      </c>
      <c r="J69" s="91">
        <v>2</v>
      </c>
      <c r="K69" s="91">
        <v>20</v>
      </c>
      <c r="L69" s="91">
        <v>14</v>
      </c>
      <c r="M69" s="91">
        <v>146</v>
      </c>
      <c r="N69" s="91">
        <v>123</v>
      </c>
      <c r="O69" s="91">
        <v>38</v>
      </c>
      <c r="P69" s="91">
        <v>33</v>
      </c>
      <c r="Q69" s="91">
        <v>40</v>
      </c>
      <c r="R69" s="91">
        <v>33</v>
      </c>
      <c r="S69" s="91">
        <v>54</v>
      </c>
      <c r="T69" s="91">
        <v>46</v>
      </c>
      <c r="U69" s="91">
        <v>54</v>
      </c>
      <c r="V69" s="91">
        <v>46</v>
      </c>
      <c r="W69" s="91">
        <v>25</v>
      </c>
      <c r="X69" s="91">
        <v>22</v>
      </c>
      <c r="Y69" s="91">
        <v>44</v>
      </c>
      <c r="Z69" s="91">
        <v>35</v>
      </c>
      <c r="AA69" s="91">
        <v>82</v>
      </c>
      <c r="AB69" s="91">
        <v>64</v>
      </c>
      <c r="AC69" s="91">
        <v>55</v>
      </c>
      <c r="AD69" s="91">
        <v>30</v>
      </c>
      <c r="AE69" s="91">
        <v>25</v>
      </c>
      <c r="AF69" s="91">
        <v>23</v>
      </c>
      <c r="AG69" s="91">
        <v>22</v>
      </c>
      <c r="AH69" s="91">
        <v>15</v>
      </c>
      <c r="AI69" s="91">
        <v>22</v>
      </c>
      <c r="AJ69" s="91">
        <v>19</v>
      </c>
      <c r="AK69" s="91">
        <v>7</v>
      </c>
      <c r="AL69" s="91">
        <v>7</v>
      </c>
      <c r="AM69" s="91">
        <v>18</v>
      </c>
      <c r="AN69" s="91">
        <v>12</v>
      </c>
      <c r="AO69" s="91">
        <v>33</v>
      </c>
      <c r="AP69" s="91">
        <v>27</v>
      </c>
      <c r="AQ69" s="91">
        <v>102</v>
      </c>
      <c r="AR69" s="91">
        <v>59</v>
      </c>
      <c r="AS69" s="91">
        <v>33</v>
      </c>
      <c r="AT69" s="91">
        <v>23</v>
      </c>
      <c r="AU69" s="91">
        <v>90</v>
      </c>
      <c r="AV69" s="91">
        <v>75</v>
      </c>
      <c r="AW69" s="91">
        <v>3</v>
      </c>
      <c r="AX69" s="92">
        <v>2</v>
      </c>
    </row>
    <row r="70" spans="1:50" ht="20.25" customHeight="1" x14ac:dyDescent="0.25">
      <c r="A70" s="280"/>
      <c r="B70" s="79" t="s">
        <v>116</v>
      </c>
      <c r="C70" s="81">
        <f t="shared" si="14"/>
        <v>998</v>
      </c>
      <c r="D70" s="81">
        <f t="shared" si="14"/>
        <v>778</v>
      </c>
      <c r="E70" s="93">
        <v>6</v>
      </c>
      <c r="F70" s="93">
        <v>6</v>
      </c>
      <c r="G70" s="93">
        <v>4</v>
      </c>
      <c r="H70" s="93">
        <v>4</v>
      </c>
      <c r="I70" s="93">
        <v>2</v>
      </c>
      <c r="J70" s="93">
        <v>2</v>
      </c>
      <c r="K70" s="93">
        <v>31</v>
      </c>
      <c r="L70" s="93">
        <v>25</v>
      </c>
      <c r="M70" s="93">
        <v>126</v>
      </c>
      <c r="N70" s="93">
        <v>101</v>
      </c>
      <c r="O70" s="93">
        <v>50</v>
      </c>
      <c r="P70" s="93">
        <v>43</v>
      </c>
      <c r="Q70" s="93">
        <v>42</v>
      </c>
      <c r="R70" s="93">
        <v>38</v>
      </c>
      <c r="S70" s="93">
        <v>47</v>
      </c>
      <c r="T70" s="93">
        <v>42</v>
      </c>
      <c r="U70" s="93">
        <v>51</v>
      </c>
      <c r="V70" s="93">
        <v>47</v>
      </c>
      <c r="W70" s="93">
        <v>31</v>
      </c>
      <c r="X70" s="93">
        <v>25</v>
      </c>
      <c r="Y70" s="93">
        <v>42</v>
      </c>
      <c r="Z70" s="93">
        <v>34</v>
      </c>
      <c r="AA70" s="93">
        <v>68</v>
      </c>
      <c r="AB70" s="93">
        <v>51</v>
      </c>
      <c r="AC70" s="93">
        <v>60</v>
      </c>
      <c r="AD70" s="93">
        <v>45</v>
      </c>
      <c r="AE70" s="93">
        <v>26</v>
      </c>
      <c r="AF70" s="93">
        <v>23</v>
      </c>
      <c r="AG70" s="93">
        <v>21</v>
      </c>
      <c r="AH70" s="93">
        <v>18</v>
      </c>
      <c r="AI70" s="93">
        <v>37</v>
      </c>
      <c r="AJ70" s="93">
        <v>27</v>
      </c>
      <c r="AK70" s="93">
        <v>9</v>
      </c>
      <c r="AL70" s="93">
        <v>7</v>
      </c>
      <c r="AM70" s="93">
        <v>7</v>
      </c>
      <c r="AN70" s="93">
        <v>4</v>
      </c>
      <c r="AO70" s="93">
        <v>31</v>
      </c>
      <c r="AP70" s="93">
        <v>27</v>
      </c>
      <c r="AQ70" s="93">
        <v>76</v>
      </c>
      <c r="AR70" s="93">
        <v>49</v>
      </c>
      <c r="AS70" s="93">
        <v>62</v>
      </c>
      <c r="AT70" s="93">
        <v>37</v>
      </c>
      <c r="AU70" s="93">
        <v>168</v>
      </c>
      <c r="AV70" s="93">
        <v>122</v>
      </c>
      <c r="AW70" s="93">
        <v>1</v>
      </c>
      <c r="AX70" s="94">
        <v>1</v>
      </c>
    </row>
    <row r="71" spans="1:50" ht="20.25" customHeight="1" x14ac:dyDescent="0.25">
      <c r="A71" s="281"/>
      <c r="B71" s="79" t="s">
        <v>117</v>
      </c>
      <c r="C71" s="80">
        <f t="shared" si="14"/>
        <v>691</v>
      </c>
      <c r="D71" s="80">
        <f t="shared" si="14"/>
        <v>463</v>
      </c>
      <c r="E71" s="91">
        <v>3</v>
      </c>
      <c r="F71" s="91">
        <v>2</v>
      </c>
      <c r="G71" s="91">
        <v>5</v>
      </c>
      <c r="H71" s="91">
        <v>4</v>
      </c>
      <c r="I71" s="91">
        <v>7</v>
      </c>
      <c r="J71" s="91">
        <v>6</v>
      </c>
      <c r="K71" s="91">
        <v>20</v>
      </c>
      <c r="L71" s="91">
        <v>15</v>
      </c>
      <c r="M71" s="91">
        <v>105</v>
      </c>
      <c r="N71" s="91">
        <v>77</v>
      </c>
      <c r="O71" s="91">
        <v>15</v>
      </c>
      <c r="P71" s="91">
        <v>11</v>
      </c>
      <c r="Q71" s="91">
        <v>34</v>
      </c>
      <c r="R71" s="91">
        <v>31</v>
      </c>
      <c r="S71" s="91">
        <v>32</v>
      </c>
      <c r="T71" s="91">
        <v>22</v>
      </c>
      <c r="U71" s="91">
        <v>23</v>
      </c>
      <c r="V71" s="91">
        <v>19</v>
      </c>
      <c r="W71" s="91">
        <v>19</v>
      </c>
      <c r="X71" s="91">
        <v>11</v>
      </c>
      <c r="Y71" s="91">
        <v>17</v>
      </c>
      <c r="Z71" s="91">
        <v>12</v>
      </c>
      <c r="AA71" s="91">
        <v>45</v>
      </c>
      <c r="AB71" s="91">
        <v>37</v>
      </c>
      <c r="AC71" s="91">
        <v>65</v>
      </c>
      <c r="AD71" s="91">
        <v>29</v>
      </c>
      <c r="AE71" s="91">
        <v>27</v>
      </c>
      <c r="AF71" s="91">
        <v>22</v>
      </c>
      <c r="AG71" s="91">
        <v>11</v>
      </c>
      <c r="AH71" s="91">
        <v>7</v>
      </c>
      <c r="AI71" s="91">
        <v>15</v>
      </c>
      <c r="AJ71" s="91">
        <v>6</v>
      </c>
      <c r="AK71" s="91">
        <v>1</v>
      </c>
      <c r="AL71" s="91">
        <v>0</v>
      </c>
      <c r="AM71" s="91">
        <v>4</v>
      </c>
      <c r="AN71" s="91">
        <v>3</v>
      </c>
      <c r="AO71" s="91">
        <v>24</v>
      </c>
      <c r="AP71" s="91">
        <v>15</v>
      </c>
      <c r="AQ71" s="91">
        <v>49</v>
      </c>
      <c r="AR71" s="91">
        <v>33</v>
      </c>
      <c r="AS71" s="91">
        <v>45</v>
      </c>
      <c r="AT71" s="91">
        <v>20</v>
      </c>
      <c r="AU71" s="91">
        <v>123</v>
      </c>
      <c r="AV71" s="91">
        <v>79</v>
      </c>
      <c r="AW71" s="91">
        <v>2</v>
      </c>
      <c r="AX71" s="92">
        <v>2</v>
      </c>
    </row>
    <row r="72" spans="1:50" ht="20.25" customHeight="1" x14ac:dyDescent="0.25">
      <c r="A72" s="280"/>
      <c r="B72" s="79" t="s">
        <v>118</v>
      </c>
      <c r="C72" s="81">
        <f t="shared" si="14"/>
        <v>142</v>
      </c>
      <c r="D72" s="81">
        <f t="shared" si="14"/>
        <v>93</v>
      </c>
      <c r="E72" s="93">
        <v>1</v>
      </c>
      <c r="F72" s="93">
        <v>0</v>
      </c>
      <c r="G72" s="93">
        <v>0</v>
      </c>
      <c r="H72" s="93">
        <v>0</v>
      </c>
      <c r="I72" s="93">
        <v>3</v>
      </c>
      <c r="J72" s="93">
        <v>1</v>
      </c>
      <c r="K72" s="93">
        <v>3</v>
      </c>
      <c r="L72" s="93">
        <v>2</v>
      </c>
      <c r="M72" s="93">
        <v>28</v>
      </c>
      <c r="N72" s="93">
        <v>17</v>
      </c>
      <c r="O72" s="93">
        <v>2</v>
      </c>
      <c r="P72" s="93">
        <v>1</v>
      </c>
      <c r="Q72" s="93">
        <v>16</v>
      </c>
      <c r="R72" s="93">
        <v>13</v>
      </c>
      <c r="S72" s="93">
        <v>5</v>
      </c>
      <c r="T72" s="93">
        <v>2</v>
      </c>
      <c r="U72" s="93">
        <v>4</v>
      </c>
      <c r="V72" s="93">
        <v>2</v>
      </c>
      <c r="W72" s="93">
        <v>3</v>
      </c>
      <c r="X72" s="93">
        <v>3</v>
      </c>
      <c r="Y72" s="93">
        <v>5</v>
      </c>
      <c r="Z72" s="93">
        <v>4</v>
      </c>
      <c r="AA72" s="93">
        <v>9</v>
      </c>
      <c r="AB72" s="93">
        <v>8</v>
      </c>
      <c r="AC72" s="93">
        <v>16</v>
      </c>
      <c r="AD72" s="93">
        <v>8</v>
      </c>
      <c r="AE72" s="93">
        <v>5</v>
      </c>
      <c r="AF72" s="93">
        <v>5</v>
      </c>
      <c r="AG72" s="93">
        <v>0</v>
      </c>
      <c r="AH72" s="93">
        <v>0</v>
      </c>
      <c r="AI72" s="93">
        <v>9</v>
      </c>
      <c r="AJ72" s="93">
        <v>5</v>
      </c>
      <c r="AK72" s="93">
        <v>0</v>
      </c>
      <c r="AL72" s="93">
        <v>0</v>
      </c>
      <c r="AM72" s="93">
        <v>0</v>
      </c>
      <c r="AN72" s="93">
        <v>0</v>
      </c>
      <c r="AO72" s="93">
        <v>0</v>
      </c>
      <c r="AP72" s="93">
        <v>0</v>
      </c>
      <c r="AQ72" s="93">
        <v>9</v>
      </c>
      <c r="AR72" s="93">
        <v>5</v>
      </c>
      <c r="AS72" s="93">
        <v>9</v>
      </c>
      <c r="AT72" s="93">
        <v>5</v>
      </c>
      <c r="AU72" s="93">
        <v>15</v>
      </c>
      <c r="AV72" s="93">
        <v>12</v>
      </c>
      <c r="AW72" s="93">
        <v>0</v>
      </c>
      <c r="AX72" s="94">
        <v>0</v>
      </c>
    </row>
    <row r="73" spans="1:50" ht="18.5" customHeight="1" x14ac:dyDescent="0.15">
      <c r="A73" s="281"/>
      <c r="B73" s="95" t="s">
        <v>62</v>
      </c>
      <c r="C73" s="96">
        <f t="shared" si="14"/>
        <v>4026</v>
      </c>
      <c r="D73" s="80">
        <f t="shared" si="14"/>
        <v>2901</v>
      </c>
      <c r="E73" s="80">
        <f t="shared" ref="E73:AX73" si="15">SUM(E67:E72)</f>
        <v>24</v>
      </c>
      <c r="F73" s="80">
        <f t="shared" si="15"/>
        <v>17</v>
      </c>
      <c r="G73" s="80">
        <f t="shared" si="15"/>
        <v>18</v>
      </c>
      <c r="H73" s="80">
        <f t="shared" si="15"/>
        <v>14</v>
      </c>
      <c r="I73" s="80">
        <f t="shared" si="15"/>
        <v>21</v>
      </c>
      <c r="J73" s="80">
        <f t="shared" si="15"/>
        <v>14</v>
      </c>
      <c r="K73" s="80">
        <f t="shared" si="15"/>
        <v>97</v>
      </c>
      <c r="L73" s="80">
        <f t="shared" si="15"/>
        <v>71</v>
      </c>
      <c r="M73" s="80">
        <f t="shared" si="15"/>
        <v>667</v>
      </c>
      <c r="N73" s="80">
        <f t="shared" si="15"/>
        <v>498</v>
      </c>
      <c r="O73" s="80">
        <f t="shared" si="15"/>
        <v>163</v>
      </c>
      <c r="P73" s="80">
        <f t="shared" si="15"/>
        <v>134</v>
      </c>
      <c r="Q73" s="80">
        <f t="shared" si="15"/>
        <v>182</v>
      </c>
      <c r="R73" s="80">
        <f t="shared" si="15"/>
        <v>147</v>
      </c>
      <c r="S73" s="80">
        <f t="shared" si="15"/>
        <v>197</v>
      </c>
      <c r="T73" s="80">
        <f t="shared" si="15"/>
        <v>160</v>
      </c>
      <c r="U73" s="80">
        <f t="shared" si="15"/>
        <v>186</v>
      </c>
      <c r="V73" s="80">
        <f t="shared" si="15"/>
        <v>155</v>
      </c>
      <c r="W73" s="80">
        <f t="shared" si="15"/>
        <v>110</v>
      </c>
      <c r="X73" s="80">
        <f t="shared" si="15"/>
        <v>85</v>
      </c>
      <c r="Y73" s="80">
        <f t="shared" si="15"/>
        <v>205</v>
      </c>
      <c r="Z73" s="80">
        <f t="shared" si="15"/>
        <v>140</v>
      </c>
      <c r="AA73" s="80">
        <f t="shared" si="15"/>
        <v>367</v>
      </c>
      <c r="AB73" s="80">
        <f t="shared" si="15"/>
        <v>279</v>
      </c>
      <c r="AC73" s="80">
        <f t="shared" si="15"/>
        <v>246</v>
      </c>
      <c r="AD73" s="80">
        <f t="shared" si="15"/>
        <v>140</v>
      </c>
      <c r="AE73" s="80">
        <f t="shared" si="15"/>
        <v>119</v>
      </c>
      <c r="AF73" s="80">
        <f t="shared" si="15"/>
        <v>88</v>
      </c>
      <c r="AG73" s="80">
        <f t="shared" si="15"/>
        <v>97</v>
      </c>
      <c r="AH73" s="80">
        <f t="shared" si="15"/>
        <v>69</v>
      </c>
      <c r="AI73" s="80">
        <f t="shared" si="15"/>
        <v>108</v>
      </c>
      <c r="AJ73" s="80">
        <f t="shared" si="15"/>
        <v>76</v>
      </c>
      <c r="AK73" s="80">
        <f t="shared" si="15"/>
        <v>42</v>
      </c>
      <c r="AL73" s="80">
        <f t="shared" si="15"/>
        <v>33</v>
      </c>
      <c r="AM73" s="80">
        <f t="shared" si="15"/>
        <v>48</v>
      </c>
      <c r="AN73" s="80">
        <f t="shared" si="15"/>
        <v>34</v>
      </c>
      <c r="AO73" s="80">
        <f t="shared" si="15"/>
        <v>115</v>
      </c>
      <c r="AP73" s="80">
        <f t="shared" si="15"/>
        <v>91</v>
      </c>
      <c r="AQ73" s="80">
        <f t="shared" si="15"/>
        <v>375</v>
      </c>
      <c r="AR73" s="80">
        <f t="shared" si="15"/>
        <v>224</v>
      </c>
      <c r="AS73" s="80">
        <f t="shared" si="15"/>
        <v>174</v>
      </c>
      <c r="AT73" s="80">
        <f t="shared" si="15"/>
        <v>99</v>
      </c>
      <c r="AU73" s="80">
        <f t="shared" si="15"/>
        <v>457</v>
      </c>
      <c r="AV73" s="80">
        <f t="shared" si="15"/>
        <v>327</v>
      </c>
      <c r="AW73" s="80">
        <f t="shared" si="15"/>
        <v>8</v>
      </c>
      <c r="AX73" s="90">
        <f t="shared" si="15"/>
        <v>6</v>
      </c>
    </row>
    <row r="74" spans="1:50" ht="26.5" customHeight="1" x14ac:dyDescent="0.15">
      <c r="A74" s="83"/>
      <c r="B74" s="97"/>
      <c r="C74" s="98" t="s">
        <v>120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7"/>
    </row>
    <row r="75" spans="1:50" ht="18.25" customHeight="1" x14ac:dyDescent="0.15">
      <c r="A75" s="279" t="s">
        <v>62</v>
      </c>
      <c r="B75" s="88"/>
      <c r="C75" s="79" t="s">
        <v>62</v>
      </c>
      <c r="D75" s="79" t="s">
        <v>112</v>
      </c>
      <c r="E75" s="79" t="s">
        <v>62</v>
      </c>
      <c r="F75" s="79" t="s">
        <v>112</v>
      </c>
      <c r="G75" s="79" t="s">
        <v>62</v>
      </c>
      <c r="H75" s="79" t="s">
        <v>112</v>
      </c>
      <c r="I75" s="79" t="s">
        <v>62</v>
      </c>
      <c r="J75" s="79" t="s">
        <v>112</v>
      </c>
      <c r="K75" s="79" t="s">
        <v>62</v>
      </c>
      <c r="L75" s="79" t="s">
        <v>112</v>
      </c>
      <c r="M75" s="79" t="s">
        <v>62</v>
      </c>
      <c r="N75" s="79" t="s">
        <v>112</v>
      </c>
      <c r="O75" s="79" t="s">
        <v>62</v>
      </c>
      <c r="P75" s="79" t="s">
        <v>112</v>
      </c>
      <c r="Q75" s="79" t="s">
        <v>62</v>
      </c>
      <c r="R75" s="79" t="s">
        <v>112</v>
      </c>
      <c r="S75" s="79" t="s">
        <v>62</v>
      </c>
      <c r="T75" s="79" t="s">
        <v>112</v>
      </c>
      <c r="U75" s="79" t="s">
        <v>62</v>
      </c>
      <c r="V75" s="79" t="s">
        <v>112</v>
      </c>
      <c r="W75" s="79" t="s">
        <v>62</v>
      </c>
      <c r="X75" s="79" t="s">
        <v>112</v>
      </c>
      <c r="Y75" s="79" t="s">
        <v>62</v>
      </c>
      <c r="Z75" s="79" t="s">
        <v>112</v>
      </c>
      <c r="AA75" s="79" t="s">
        <v>62</v>
      </c>
      <c r="AB75" s="79" t="s">
        <v>112</v>
      </c>
      <c r="AC75" s="79" t="s">
        <v>62</v>
      </c>
      <c r="AD75" s="79" t="s">
        <v>112</v>
      </c>
      <c r="AE75" s="79" t="s">
        <v>62</v>
      </c>
      <c r="AF75" s="79" t="s">
        <v>112</v>
      </c>
      <c r="AG75" s="79" t="s">
        <v>62</v>
      </c>
      <c r="AH75" s="79" t="s">
        <v>112</v>
      </c>
      <c r="AI75" s="79" t="s">
        <v>62</v>
      </c>
      <c r="AJ75" s="79" t="s">
        <v>112</v>
      </c>
      <c r="AK75" s="79" t="s">
        <v>62</v>
      </c>
      <c r="AL75" s="79" t="s">
        <v>112</v>
      </c>
      <c r="AM75" s="79" t="s">
        <v>62</v>
      </c>
      <c r="AN75" s="79" t="s">
        <v>112</v>
      </c>
      <c r="AO75" s="79" t="s">
        <v>62</v>
      </c>
      <c r="AP75" s="79" t="s">
        <v>112</v>
      </c>
      <c r="AQ75" s="79" t="s">
        <v>62</v>
      </c>
      <c r="AR75" s="79" t="s">
        <v>112</v>
      </c>
      <c r="AS75" s="79" t="s">
        <v>62</v>
      </c>
      <c r="AT75" s="79" t="s">
        <v>112</v>
      </c>
      <c r="AU75" s="79" t="s">
        <v>62</v>
      </c>
      <c r="AV75" s="79" t="s">
        <v>112</v>
      </c>
      <c r="AW75" s="79" t="s">
        <v>62</v>
      </c>
      <c r="AX75" s="89" t="s">
        <v>112</v>
      </c>
    </row>
    <row r="76" spans="1:50" ht="18.25" customHeight="1" x14ac:dyDescent="0.15">
      <c r="A76" s="280"/>
      <c r="B76" s="79" t="s">
        <v>113</v>
      </c>
      <c r="C76" s="81">
        <f t="shared" ref="C76:AX76" si="16">C67+C58+C49+C40+C31+C22+C13+C4</f>
        <v>1068</v>
      </c>
      <c r="D76" s="81">
        <f t="shared" si="16"/>
        <v>655</v>
      </c>
      <c r="E76" s="81">
        <f t="shared" si="16"/>
        <v>2</v>
      </c>
      <c r="F76" s="81">
        <f t="shared" si="16"/>
        <v>1</v>
      </c>
      <c r="G76" s="81">
        <f t="shared" si="16"/>
        <v>1</v>
      </c>
      <c r="H76" s="81">
        <f t="shared" si="16"/>
        <v>1</v>
      </c>
      <c r="I76" s="81">
        <f t="shared" si="16"/>
        <v>1</v>
      </c>
      <c r="J76" s="81">
        <f t="shared" si="16"/>
        <v>0</v>
      </c>
      <c r="K76" s="81">
        <f t="shared" si="16"/>
        <v>14</v>
      </c>
      <c r="L76" s="81">
        <f t="shared" si="16"/>
        <v>7</v>
      </c>
      <c r="M76" s="81">
        <f t="shared" si="16"/>
        <v>234</v>
      </c>
      <c r="N76" s="81">
        <f t="shared" si="16"/>
        <v>164</v>
      </c>
      <c r="O76" s="81">
        <f t="shared" si="16"/>
        <v>57</v>
      </c>
      <c r="P76" s="81">
        <f t="shared" si="16"/>
        <v>40</v>
      </c>
      <c r="Q76" s="81">
        <f t="shared" si="16"/>
        <v>50</v>
      </c>
      <c r="R76" s="81">
        <f t="shared" si="16"/>
        <v>29</v>
      </c>
      <c r="S76" s="81">
        <f t="shared" si="16"/>
        <v>52</v>
      </c>
      <c r="T76" s="81">
        <f t="shared" si="16"/>
        <v>40</v>
      </c>
      <c r="U76" s="81">
        <f t="shared" si="16"/>
        <v>68</v>
      </c>
      <c r="V76" s="81">
        <f t="shared" si="16"/>
        <v>43</v>
      </c>
      <c r="W76" s="81">
        <f t="shared" si="16"/>
        <v>27</v>
      </c>
      <c r="X76" s="81">
        <f t="shared" si="16"/>
        <v>16</v>
      </c>
      <c r="Y76" s="81">
        <f t="shared" si="16"/>
        <v>56</v>
      </c>
      <c r="Z76" s="81">
        <f t="shared" si="16"/>
        <v>33</v>
      </c>
      <c r="AA76" s="81">
        <f t="shared" si="16"/>
        <v>267</v>
      </c>
      <c r="AB76" s="81">
        <f t="shared" si="16"/>
        <v>163</v>
      </c>
      <c r="AC76" s="81">
        <f t="shared" si="16"/>
        <v>68</v>
      </c>
      <c r="AD76" s="81">
        <f t="shared" si="16"/>
        <v>15</v>
      </c>
      <c r="AE76" s="81">
        <f t="shared" si="16"/>
        <v>20</v>
      </c>
      <c r="AF76" s="81">
        <f t="shared" si="16"/>
        <v>11</v>
      </c>
      <c r="AG76" s="81">
        <f t="shared" si="16"/>
        <v>29</v>
      </c>
      <c r="AH76" s="81">
        <f t="shared" si="16"/>
        <v>17</v>
      </c>
      <c r="AI76" s="81">
        <f t="shared" si="16"/>
        <v>13</v>
      </c>
      <c r="AJ76" s="81">
        <f t="shared" si="16"/>
        <v>9</v>
      </c>
      <c r="AK76" s="81">
        <f t="shared" si="16"/>
        <v>12</v>
      </c>
      <c r="AL76" s="81">
        <f t="shared" si="16"/>
        <v>10</v>
      </c>
      <c r="AM76" s="81">
        <f t="shared" si="16"/>
        <v>15</v>
      </c>
      <c r="AN76" s="81">
        <f t="shared" si="16"/>
        <v>8</v>
      </c>
      <c r="AO76" s="81">
        <f t="shared" si="16"/>
        <v>13</v>
      </c>
      <c r="AP76" s="81">
        <f t="shared" si="16"/>
        <v>11</v>
      </c>
      <c r="AQ76" s="81">
        <f t="shared" si="16"/>
        <v>35</v>
      </c>
      <c r="AR76" s="81">
        <f t="shared" si="16"/>
        <v>21</v>
      </c>
      <c r="AS76" s="81">
        <f t="shared" si="16"/>
        <v>11</v>
      </c>
      <c r="AT76" s="81">
        <f t="shared" si="16"/>
        <v>4</v>
      </c>
      <c r="AU76" s="81">
        <f t="shared" si="16"/>
        <v>21</v>
      </c>
      <c r="AV76" s="81">
        <f t="shared" si="16"/>
        <v>11</v>
      </c>
      <c r="AW76" s="81">
        <f t="shared" si="16"/>
        <v>2</v>
      </c>
      <c r="AX76" s="82">
        <f t="shared" si="16"/>
        <v>1</v>
      </c>
    </row>
    <row r="77" spans="1:50" ht="18.25" customHeight="1" x14ac:dyDescent="0.15">
      <c r="A77" s="281"/>
      <c r="B77" s="79" t="s">
        <v>114</v>
      </c>
      <c r="C77" s="80">
        <f t="shared" ref="C77:AX77" si="17">C68+C59+C50+C41+C32+C23+C14+C5</f>
        <v>2967</v>
      </c>
      <c r="D77" s="80">
        <f t="shared" si="17"/>
        <v>1402</v>
      </c>
      <c r="E77" s="80">
        <f t="shared" si="17"/>
        <v>14</v>
      </c>
      <c r="F77" s="80">
        <f t="shared" si="17"/>
        <v>6</v>
      </c>
      <c r="G77" s="80">
        <f t="shared" si="17"/>
        <v>14</v>
      </c>
      <c r="H77" s="80">
        <f t="shared" si="17"/>
        <v>5</v>
      </c>
      <c r="I77" s="80">
        <f t="shared" si="17"/>
        <v>12</v>
      </c>
      <c r="J77" s="80">
        <f t="shared" si="17"/>
        <v>7</v>
      </c>
      <c r="K77" s="80">
        <f t="shared" si="17"/>
        <v>79</v>
      </c>
      <c r="L77" s="80">
        <f t="shared" si="17"/>
        <v>28</v>
      </c>
      <c r="M77" s="80">
        <f t="shared" si="17"/>
        <v>566</v>
      </c>
      <c r="N77" s="80">
        <f t="shared" si="17"/>
        <v>280</v>
      </c>
      <c r="O77" s="80">
        <f t="shared" si="17"/>
        <v>185</v>
      </c>
      <c r="P77" s="80">
        <f t="shared" si="17"/>
        <v>108</v>
      </c>
      <c r="Q77" s="80">
        <f t="shared" si="17"/>
        <v>182</v>
      </c>
      <c r="R77" s="80">
        <f t="shared" si="17"/>
        <v>92</v>
      </c>
      <c r="S77" s="80">
        <f t="shared" si="17"/>
        <v>125</v>
      </c>
      <c r="T77" s="80">
        <f t="shared" si="17"/>
        <v>53</v>
      </c>
      <c r="U77" s="80">
        <f t="shared" si="17"/>
        <v>183</v>
      </c>
      <c r="V77" s="80">
        <f t="shared" si="17"/>
        <v>82</v>
      </c>
      <c r="W77" s="80">
        <f t="shared" si="17"/>
        <v>86</v>
      </c>
      <c r="X77" s="80">
        <f t="shared" si="17"/>
        <v>48</v>
      </c>
      <c r="Y77" s="80">
        <f t="shared" si="17"/>
        <v>249</v>
      </c>
      <c r="Z77" s="80">
        <f t="shared" si="17"/>
        <v>113</v>
      </c>
      <c r="AA77" s="80">
        <f t="shared" si="17"/>
        <v>383</v>
      </c>
      <c r="AB77" s="80">
        <f t="shared" si="17"/>
        <v>178</v>
      </c>
      <c r="AC77" s="80">
        <f t="shared" si="17"/>
        <v>269</v>
      </c>
      <c r="AD77" s="80">
        <f t="shared" si="17"/>
        <v>69</v>
      </c>
      <c r="AE77" s="80">
        <f t="shared" si="17"/>
        <v>103</v>
      </c>
      <c r="AF77" s="80">
        <f t="shared" si="17"/>
        <v>56</v>
      </c>
      <c r="AG77" s="80">
        <f t="shared" si="17"/>
        <v>137</v>
      </c>
      <c r="AH77" s="80">
        <f t="shared" si="17"/>
        <v>53</v>
      </c>
      <c r="AI77" s="80">
        <f t="shared" si="17"/>
        <v>61</v>
      </c>
      <c r="AJ77" s="80">
        <f t="shared" si="17"/>
        <v>33</v>
      </c>
      <c r="AK77" s="80">
        <f t="shared" si="17"/>
        <v>55</v>
      </c>
      <c r="AL77" s="80">
        <f t="shared" si="17"/>
        <v>30</v>
      </c>
      <c r="AM77" s="80">
        <f t="shared" si="17"/>
        <v>31</v>
      </c>
      <c r="AN77" s="80">
        <f t="shared" si="17"/>
        <v>12</v>
      </c>
      <c r="AO77" s="80">
        <f t="shared" si="17"/>
        <v>49</v>
      </c>
      <c r="AP77" s="80">
        <f t="shared" si="17"/>
        <v>39</v>
      </c>
      <c r="AQ77" s="80">
        <f t="shared" si="17"/>
        <v>130</v>
      </c>
      <c r="AR77" s="80">
        <f t="shared" si="17"/>
        <v>72</v>
      </c>
      <c r="AS77" s="80">
        <f t="shared" si="17"/>
        <v>14</v>
      </c>
      <c r="AT77" s="80">
        <f t="shared" si="17"/>
        <v>10</v>
      </c>
      <c r="AU77" s="80">
        <f t="shared" si="17"/>
        <v>40</v>
      </c>
      <c r="AV77" s="80">
        <f t="shared" si="17"/>
        <v>28</v>
      </c>
      <c r="AW77" s="80">
        <f t="shared" si="17"/>
        <v>0</v>
      </c>
      <c r="AX77" s="90">
        <f t="shared" si="17"/>
        <v>0</v>
      </c>
    </row>
    <row r="78" spans="1:50" ht="18.25" customHeight="1" x14ac:dyDescent="0.15">
      <c r="A78" s="280"/>
      <c r="B78" s="79" t="s">
        <v>115</v>
      </c>
      <c r="C78" s="81">
        <f t="shared" ref="C78:AX78" si="18">C69+C60+C51+C42+C33+C24+C15+C6</f>
        <v>2810</v>
      </c>
      <c r="D78" s="81">
        <f t="shared" si="18"/>
        <v>1456</v>
      </c>
      <c r="E78" s="81">
        <f t="shared" si="18"/>
        <v>30</v>
      </c>
      <c r="F78" s="81">
        <f t="shared" si="18"/>
        <v>11</v>
      </c>
      <c r="G78" s="81">
        <f t="shared" si="18"/>
        <v>21</v>
      </c>
      <c r="H78" s="81">
        <f t="shared" si="18"/>
        <v>7</v>
      </c>
      <c r="I78" s="81">
        <f t="shared" si="18"/>
        <v>20</v>
      </c>
      <c r="J78" s="81">
        <f t="shared" si="18"/>
        <v>11</v>
      </c>
      <c r="K78" s="81">
        <f t="shared" si="18"/>
        <v>70</v>
      </c>
      <c r="L78" s="81">
        <f t="shared" si="18"/>
        <v>35</v>
      </c>
      <c r="M78" s="81">
        <f t="shared" si="18"/>
        <v>632</v>
      </c>
      <c r="N78" s="81">
        <f t="shared" si="18"/>
        <v>324</v>
      </c>
      <c r="O78" s="81">
        <f t="shared" si="18"/>
        <v>173</v>
      </c>
      <c r="P78" s="81">
        <f t="shared" si="18"/>
        <v>92</v>
      </c>
      <c r="Q78" s="81">
        <f t="shared" si="18"/>
        <v>169</v>
      </c>
      <c r="R78" s="81">
        <f t="shared" si="18"/>
        <v>77</v>
      </c>
      <c r="S78" s="81">
        <f t="shared" si="18"/>
        <v>153</v>
      </c>
      <c r="T78" s="81">
        <f t="shared" si="18"/>
        <v>83</v>
      </c>
      <c r="U78" s="81">
        <f t="shared" si="18"/>
        <v>176</v>
      </c>
      <c r="V78" s="81">
        <f t="shared" si="18"/>
        <v>87</v>
      </c>
      <c r="W78" s="81">
        <f t="shared" si="18"/>
        <v>55</v>
      </c>
      <c r="X78" s="81">
        <f t="shared" si="18"/>
        <v>37</v>
      </c>
      <c r="Y78" s="81">
        <f t="shared" si="18"/>
        <v>228</v>
      </c>
      <c r="Z78" s="81">
        <f t="shared" si="18"/>
        <v>121</v>
      </c>
      <c r="AA78" s="81">
        <f t="shared" si="18"/>
        <v>265</v>
      </c>
      <c r="AB78" s="81">
        <f t="shared" si="18"/>
        <v>131</v>
      </c>
      <c r="AC78" s="81">
        <f t="shared" si="18"/>
        <v>189</v>
      </c>
      <c r="AD78" s="81">
        <f t="shared" si="18"/>
        <v>54</v>
      </c>
      <c r="AE78" s="81">
        <f t="shared" si="18"/>
        <v>90</v>
      </c>
      <c r="AF78" s="81">
        <f t="shared" si="18"/>
        <v>63</v>
      </c>
      <c r="AG78" s="81">
        <f t="shared" si="18"/>
        <v>90</v>
      </c>
      <c r="AH78" s="81">
        <f t="shared" si="18"/>
        <v>35</v>
      </c>
      <c r="AI78" s="81">
        <f t="shared" si="18"/>
        <v>62</v>
      </c>
      <c r="AJ78" s="81">
        <f t="shared" si="18"/>
        <v>37</v>
      </c>
      <c r="AK78" s="81">
        <f t="shared" si="18"/>
        <v>55</v>
      </c>
      <c r="AL78" s="81">
        <f t="shared" si="18"/>
        <v>29</v>
      </c>
      <c r="AM78" s="81">
        <f t="shared" si="18"/>
        <v>33</v>
      </c>
      <c r="AN78" s="81">
        <f t="shared" si="18"/>
        <v>14</v>
      </c>
      <c r="AO78" s="81">
        <f t="shared" si="18"/>
        <v>57</v>
      </c>
      <c r="AP78" s="81">
        <f t="shared" si="18"/>
        <v>46</v>
      </c>
      <c r="AQ78" s="81">
        <f t="shared" si="18"/>
        <v>116</v>
      </c>
      <c r="AR78" s="81">
        <f t="shared" si="18"/>
        <v>62</v>
      </c>
      <c r="AS78" s="81">
        <f t="shared" si="18"/>
        <v>33</v>
      </c>
      <c r="AT78" s="81">
        <f t="shared" si="18"/>
        <v>23</v>
      </c>
      <c r="AU78" s="81">
        <f t="shared" si="18"/>
        <v>90</v>
      </c>
      <c r="AV78" s="81">
        <f t="shared" si="18"/>
        <v>75</v>
      </c>
      <c r="AW78" s="81">
        <f t="shared" si="18"/>
        <v>3</v>
      </c>
      <c r="AX78" s="82">
        <f t="shared" si="18"/>
        <v>2</v>
      </c>
    </row>
    <row r="79" spans="1:50" ht="18.25" customHeight="1" x14ac:dyDescent="0.15">
      <c r="A79" s="281"/>
      <c r="B79" s="79" t="s">
        <v>116</v>
      </c>
      <c r="C79" s="80">
        <f t="shared" ref="C79:AX79" si="19">C70+C61+C52+C43+C34+C25+C16+C7</f>
        <v>2245</v>
      </c>
      <c r="D79" s="80">
        <f t="shared" si="19"/>
        <v>1246</v>
      </c>
      <c r="E79" s="80">
        <f t="shared" si="19"/>
        <v>16</v>
      </c>
      <c r="F79" s="80">
        <f t="shared" si="19"/>
        <v>7</v>
      </c>
      <c r="G79" s="80">
        <f t="shared" si="19"/>
        <v>20</v>
      </c>
      <c r="H79" s="80">
        <f t="shared" si="19"/>
        <v>8</v>
      </c>
      <c r="I79" s="80">
        <f t="shared" si="19"/>
        <v>15</v>
      </c>
      <c r="J79" s="80">
        <f t="shared" si="19"/>
        <v>7</v>
      </c>
      <c r="K79" s="80">
        <f t="shared" si="19"/>
        <v>63</v>
      </c>
      <c r="L79" s="80">
        <f t="shared" si="19"/>
        <v>35</v>
      </c>
      <c r="M79" s="80">
        <f t="shared" si="19"/>
        <v>429</v>
      </c>
      <c r="N79" s="80">
        <f t="shared" si="19"/>
        <v>218</v>
      </c>
      <c r="O79" s="80">
        <f t="shared" si="19"/>
        <v>179</v>
      </c>
      <c r="P79" s="80">
        <f t="shared" si="19"/>
        <v>92</v>
      </c>
      <c r="Q79" s="80">
        <f t="shared" si="19"/>
        <v>151</v>
      </c>
      <c r="R79" s="80">
        <f t="shared" si="19"/>
        <v>80</v>
      </c>
      <c r="S79" s="80">
        <f t="shared" si="19"/>
        <v>110</v>
      </c>
      <c r="T79" s="80">
        <f t="shared" si="19"/>
        <v>69</v>
      </c>
      <c r="U79" s="80">
        <f t="shared" si="19"/>
        <v>135</v>
      </c>
      <c r="V79" s="80">
        <f t="shared" si="19"/>
        <v>69</v>
      </c>
      <c r="W79" s="80">
        <f t="shared" si="19"/>
        <v>55</v>
      </c>
      <c r="X79" s="80">
        <f t="shared" si="19"/>
        <v>37</v>
      </c>
      <c r="Y79" s="80">
        <f t="shared" si="19"/>
        <v>137</v>
      </c>
      <c r="Z79" s="80">
        <f t="shared" si="19"/>
        <v>78</v>
      </c>
      <c r="AA79" s="80">
        <f t="shared" si="19"/>
        <v>171</v>
      </c>
      <c r="AB79" s="80">
        <f t="shared" si="19"/>
        <v>82</v>
      </c>
      <c r="AC79" s="80">
        <f t="shared" si="19"/>
        <v>159</v>
      </c>
      <c r="AD79" s="80">
        <f t="shared" si="19"/>
        <v>63</v>
      </c>
      <c r="AE79" s="80">
        <f t="shared" si="19"/>
        <v>96</v>
      </c>
      <c r="AF79" s="80">
        <f t="shared" si="19"/>
        <v>60</v>
      </c>
      <c r="AG79" s="80">
        <f t="shared" si="19"/>
        <v>45</v>
      </c>
      <c r="AH79" s="80">
        <f t="shared" si="19"/>
        <v>28</v>
      </c>
      <c r="AI79" s="80">
        <f t="shared" si="19"/>
        <v>54</v>
      </c>
      <c r="AJ79" s="80">
        <f t="shared" si="19"/>
        <v>35</v>
      </c>
      <c r="AK79" s="80">
        <f t="shared" si="19"/>
        <v>29</v>
      </c>
      <c r="AL79" s="80">
        <f t="shared" si="19"/>
        <v>15</v>
      </c>
      <c r="AM79" s="80">
        <f t="shared" si="19"/>
        <v>15</v>
      </c>
      <c r="AN79" s="80">
        <f t="shared" si="19"/>
        <v>7</v>
      </c>
      <c r="AO79" s="80">
        <f t="shared" si="19"/>
        <v>52</v>
      </c>
      <c r="AP79" s="80">
        <f t="shared" si="19"/>
        <v>44</v>
      </c>
      <c r="AQ79" s="80">
        <f t="shared" si="19"/>
        <v>83</v>
      </c>
      <c r="AR79" s="80">
        <f t="shared" si="19"/>
        <v>52</v>
      </c>
      <c r="AS79" s="80">
        <f t="shared" si="19"/>
        <v>62</v>
      </c>
      <c r="AT79" s="80">
        <f t="shared" si="19"/>
        <v>37</v>
      </c>
      <c r="AU79" s="80">
        <f t="shared" si="19"/>
        <v>168</v>
      </c>
      <c r="AV79" s="80">
        <f t="shared" si="19"/>
        <v>122</v>
      </c>
      <c r="AW79" s="80">
        <f t="shared" si="19"/>
        <v>1</v>
      </c>
      <c r="AX79" s="90">
        <f t="shared" si="19"/>
        <v>1</v>
      </c>
    </row>
    <row r="80" spans="1:50" ht="18.25" customHeight="1" x14ac:dyDescent="0.15">
      <c r="A80" s="280"/>
      <c r="B80" s="79" t="s">
        <v>117</v>
      </c>
      <c r="C80" s="81">
        <f t="shared" ref="C80:AX80" si="20">C71+C62+C53+C44+C35+C26+C17+C8</f>
        <v>1751</v>
      </c>
      <c r="D80" s="81">
        <f t="shared" si="20"/>
        <v>849</v>
      </c>
      <c r="E80" s="81">
        <f t="shared" si="20"/>
        <v>18</v>
      </c>
      <c r="F80" s="81">
        <f t="shared" si="20"/>
        <v>6</v>
      </c>
      <c r="G80" s="81">
        <f t="shared" si="20"/>
        <v>11</v>
      </c>
      <c r="H80" s="81">
        <f t="shared" si="20"/>
        <v>8</v>
      </c>
      <c r="I80" s="81">
        <f t="shared" si="20"/>
        <v>21</v>
      </c>
      <c r="J80" s="81">
        <f t="shared" si="20"/>
        <v>14</v>
      </c>
      <c r="K80" s="81">
        <f t="shared" si="20"/>
        <v>56</v>
      </c>
      <c r="L80" s="81">
        <f t="shared" si="20"/>
        <v>35</v>
      </c>
      <c r="M80" s="81">
        <f t="shared" si="20"/>
        <v>370</v>
      </c>
      <c r="N80" s="81">
        <f t="shared" si="20"/>
        <v>174</v>
      </c>
      <c r="O80" s="81">
        <f t="shared" si="20"/>
        <v>101</v>
      </c>
      <c r="P80" s="81">
        <f t="shared" si="20"/>
        <v>43</v>
      </c>
      <c r="Q80" s="81">
        <f t="shared" si="20"/>
        <v>128</v>
      </c>
      <c r="R80" s="81">
        <f t="shared" si="20"/>
        <v>68</v>
      </c>
      <c r="S80" s="81">
        <f t="shared" si="20"/>
        <v>81</v>
      </c>
      <c r="T80" s="81">
        <f t="shared" si="20"/>
        <v>38</v>
      </c>
      <c r="U80" s="81">
        <f t="shared" si="20"/>
        <v>87</v>
      </c>
      <c r="V80" s="81">
        <f t="shared" si="20"/>
        <v>33</v>
      </c>
      <c r="W80" s="81">
        <f t="shared" si="20"/>
        <v>48</v>
      </c>
      <c r="X80" s="81">
        <f t="shared" si="20"/>
        <v>22</v>
      </c>
      <c r="Y80" s="81">
        <f t="shared" si="20"/>
        <v>116</v>
      </c>
      <c r="Z80" s="81">
        <f t="shared" si="20"/>
        <v>48</v>
      </c>
      <c r="AA80" s="81">
        <f t="shared" si="20"/>
        <v>102</v>
      </c>
      <c r="AB80" s="81">
        <f t="shared" si="20"/>
        <v>53</v>
      </c>
      <c r="AC80" s="81">
        <f t="shared" si="20"/>
        <v>139</v>
      </c>
      <c r="AD80" s="81">
        <f t="shared" si="20"/>
        <v>37</v>
      </c>
      <c r="AE80" s="81">
        <f t="shared" si="20"/>
        <v>98</v>
      </c>
      <c r="AF80" s="81">
        <f t="shared" si="20"/>
        <v>64</v>
      </c>
      <c r="AG80" s="81">
        <f t="shared" si="20"/>
        <v>43</v>
      </c>
      <c r="AH80" s="81">
        <f t="shared" si="20"/>
        <v>18</v>
      </c>
      <c r="AI80" s="81">
        <f t="shared" si="20"/>
        <v>47</v>
      </c>
      <c r="AJ80" s="81">
        <f t="shared" si="20"/>
        <v>17</v>
      </c>
      <c r="AK80" s="81">
        <f t="shared" si="20"/>
        <v>24</v>
      </c>
      <c r="AL80" s="81">
        <f t="shared" si="20"/>
        <v>10</v>
      </c>
      <c r="AM80" s="81">
        <f t="shared" si="20"/>
        <v>5</v>
      </c>
      <c r="AN80" s="81">
        <f t="shared" si="20"/>
        <v>3</v>
      </c>
      <c r="AO80" s="81">
        <f t="shared" si="20"/>
        <v>34</v>
      </c>
      <c r="AP80" s="81">
        <f t="shared" si="20"/>
        <v>23</v>
      </c>
      <c r="AQ80" s="81">
        <f t="shared" si="20"/>
        <v>52</v>
      </c>
      <c r="AR80" s="81">
        <f t="shared" si="20"/>
        <v>34</v>
      </c>
      <c r="AS80" s="81">
        <f t="shared" si="20"/>
        <v>45</v>
      </c>
      <c r="AT80" s="81">
        <f t="shared" si="20"/>
        <v>20</v>
      </c>
      <c r="AU80" s="81">
        <f t="shared" si="20"/>
        <v>123</v>
      </c>
      <c r="AV80" s="81">
        <f t="shared" si="20"/>
        <v>79</v>
      </c>
      <c r="AW80" s="81">
        <f t="shared" si="20"/>
        <v>2</v>
      </c>
      <c r="AX80" s="82">
        <f t="shared" si="20"/>
        <v>2</v>
      </c>
    </row>
    <row r="81" spans="1:50" ht="18.25" customHeight="1" x14ac:dyDescent="0.15">
      <c r="A81" s="281"/>
      <c r="B81" s="79" t="s">
        <v>118</v>
      </c>
      <c r="C81" s="80">
        <f t="shared" ref="C81:AX81" si="21">C72+C63+C54+C45+C36+C27+C18+C9</f>
        <v>553</v>
      </c>
      <c r="D81" s="80">
        <f t="shared" si="21"/>
        <v>199</v>
      </c>
      <c r="E81" s="80">
        <f t="shared" si="21"/>
        <v>6</v>
      </c>
      <c r="F81" s="80">
        <f t="shared" si="21"/>
        <v>0</v>
      </c>
      <c r="G81" s="80">
        <f t="shared" si="21"/>
        <v>2</v>
      </c>
      <c r="H81" s="80">
        <f t="shared" si="21"/>
        <v>0</v>
      </c>
      <c r="I81" s="80">
        <f t="shared" si="21"/>
        <v>12</v>
      </c>
      <c r="J81" s="80">
        <f t="shared" si="21"/>
        <v>4</v>
      </c>
      <c r="K81" s="80">
        <f t="shared" si="21"/>
        <v>8</v>
      </c>
      <c r="L81" s="80">
        <f t="shared" si="21"/>
        <v>2</v>
      </c>
      <c r="M81" s="80">
        <f t="shared" si="21"/>
        <v>150</v>
      </c>
      <c r="N81" s="80">
        <f t="shared" si="21"/>
        <v>55</v>
      </c>
      <c r="O81" s="80">
        <f t="shared" si="21"/>
        <v>23</v>
      </c>
      <c r="P81" s="80">
        <f t="shared" si="21"/>
        <v>8</v>
      </c>
      <c r="Q81" s="80">
        <f t="shared" si="21"/>
        <v>59</v>
      </c>
      <c r="R81" s="80">
        <f t="shared" si="21"/>
        <v>27</v>
      </c>
      <c r="S81" s="80">
        <f t="shared" si="21"/>
        <v>24</v>
      </c>
      <c r="T81" s="80">
        <f t="shared" si="21"/>
        <v>6</v>
      </c>
      <c r="U81" s="80">
        <f t="shared" si="21"/>
        <v>25</v>
      </c>
      <c r="V81" s="80">
        <f t="shared" si="21"/>
        <v>5</v>
      </c>
      <c r="W81" s="80">
        <f t="shared" si="21"/>
        <v>3</v>
      </c>
      <c r="X81" s="80">
        <f t="shared" si="21"/>
        <v>3</v>
      </c>
      <c r="Y81" s="80">
        <f t="shared" si="21"/>
        <v>29</v>
      </c>
      <c r="Z81" s="80">
        <f t="shared" si="21"/>
        <v>11</v>
      </c>
      <c r="AA81" s="80">
        <f t="shared" si="21"/>
        <v>37</v>
      </c>
      <c r="AB81" s="80">
        <f t="shared" si="21"/>
        <v>14</v>
      </c>
      <c r="AC81" s="80">
        <f t="shared" si="21"/>
        <v>73</v>
      </c>
      <c r="AD81" s="80">
        <f t="shared" si="21"/>
        <v>20</v>
      </c>
      <c r="AE81" s="80">
        <f t="shared" si="21"/>
        <v>22</v>
      </c>
      <c r="AF81" s="80">
        <f t="shared" si="21"/>
        <v>12</v>
      </c>
      <c r="AG81" s="80">
        <f t="shared" si="21"/>
        <v>8</v>
      </c>
      <c r="AH81" s="80">
        <f t="shared" si="21"/>
        <v>0</v>
      </c>
      <c r="AI81" s="80">
        <f t="shared" si="21"/>
        <v>19</v>
      </c>
      <c r="AJ81" s="80">
        <f t="shared" si="21"/>
        <v>7</v>
      </c>
      <c r="AK81" s="80">
        <f t="shared" si="21"/>
        <v>13</v>
      </c>
      <c r="AL81" s="80">
        <f t="shared" si="21"/>
        <v>2</v>
      </c>
      <c r="AM81" s="80">
        <f t="shared" si="21"/>
        <v>0</v>
      </c>
      <c r="AN81" s="80">
        <f t="shared" si="21"/>
        <v>0</v>
      </c>
      <c r="AO81" s="80">
        <f t="shared" si="21"/>
        <v>2</v>
      </c>
      <c r="AP81" s="80">
        <f t="shared" si="21"/>
        <v>1</v>
      </c>
      <c r="AQ81" s="80">
        <f t="shared" si="21"/>
        <v>14</v>
      </c>
      <c r="AR81" s="80">
        <f t="shared" si="21"/>
        <v>5</v>
      </c>
      <c r="AS81" s="80">
        <f t="shared" si="21"/>
        <v>9</v>
      </c>
      <c r="AT81" s="80">
        <f t="shared" si="21"/>
        <v>5</v>
      </c>
      <c r="AU81" s="80">
        <f t="shared" si="21"/>
        <v>15</v>
      </c>
      <c r="AV81" s="80">
        <f t="shared" si="21"/>
        <v>12</v>
      </c>
      <c r="AW81" s="80">
        <f t="shared" si="21"/>
        <v>0</v>
      </c>
      <c r="AX81" s="90">
        <f t="shared" si="21"/>
        <v>0</v>
      </c>
    </row>
    <row r="82" spans="1:50" ht="19" customHeight="1" x14ac:dyDescent="0.15">
      <c r="A82" s="283"/>
      <c r="B82" s="99" t="s">
        <v>62</v>
      </c>
      <c r="C82" s="100">
        <f t="shared" ref="C82:AX82" si="22">C73+C64+C55+C46+C37+C28+C19+C10</f>
        <v>11394</v>
      </c>
      <c r="D82" s="100">
        <f t="shared" si="22"/>
        <v>5807</v>
      </c>
      <c r="E82" s="100">
        <f t="shared" si="22"/>
        <v>86</v>
      </c>
      <c r="F82" s="100">
        <f t="shared" si="22"/>
        <v>31</v>
      </c>
      <c r="G82" s="100">
        <f t="shared" si="22"/>
        <v>69</v>
      </c>
      <c r="H82" s="100">
        <f t="shared" si="22"/>
        <v>29</v>
      </c>
      <c r="I82" s="100">
        <f t="shared" si="22"/>
        <v>81</v>
      </c>
      <c r="J82" s="100">
        <f t="shared" si="22"/>
        <v>43</v>
      </c>
      <c r="K82" s="100">
        <f t="shared" si="22"/>
        <v>290</v>
      </c>
      <c r="L82" s="100">
        <f t="shared" si="22"/>
        <v>142</v>
      </c>
      <c r="M82" s="100">
        <f t="shared" si="22"/>
        <v>2381</v>
      </c>
      <c r="N82" s="100">
        <f t="shared" si="22"/>
        <v>1215</v>
      </c>
      <c r="O82" s="100">
        <f t="shared" si="22"/>
        <v>718</v>
      </c>
      <c r="P82" s="100">
        <f t="shared" si="22"/>
        <v>383</v>
      </c>
      <c r="Q82" s="100">
        <f t="shared" si="22"/>
        <v>739</v>
      </c>
      <c r="R82" s="100">
        <f t="shared" si="22"/>
        <v>373</v>
      </c>
      <c r="S82" s="100">
        <f t="shared" si="22"/>
        <v>545</v>
      </c>
      <c r="T82" s="100">
        <f t="shared" si="22"/>
        <v>289</v>
      </c>
      <c r="U82" s="100">
        <f t="shared" si="22"/>
        <v>674</v>
      </c>
      <c r="V82" s="100">
        <f t="shared" si="22"/>
        <v>319</v>
      </c>
      <c r="W82" s="100">
        <f t="shared" si="22"/>
        <v>274</v>
      </c>
      <c r="X82" s="100">
        <f t="shared" si="22"/>
        <v>163</v>
      </c>
      <c r="Y82" s="100">
        <f t="shared" si="22"/>
        <v>815</v>
      </c>
      <c r="Z82" s="100">
        <f t="shared" si="22"/>
        <v>404</v>
      </c>
      <c r="AA82" s="100">
        <f t="shared" si="22"/>
        <v>1225</v>
      </c>
      <c r="AB82" s="100">
        <f t="shared" si="22"/>
        <v>621</v>
      </c>
      <c r="AC82" s="100">
        <f t="shared" si="22"/>
        <v>897</v>
      </c>
      <c r="AD82" s="100">
        <f t="shared" si="22"/>
        <v>258</v>
      </c>
      <c r="AE82" s="100">
        <f t="shared" si="22"/>
        <v>429</v>
      </c>
      <c r="AF82" s="100">
        <f t="shared" si="22"/>
        <v>266</v>
      </c>
      <c r="AG82" s="100">
        <f t="shared" si="22"/>
        <v>352</v>
      </c>
      <c r="AH82" s="100">
        <f t="shared" si="22"/>
        <v>151</v>
      </c>
      <c r="AI82" s="100">
        <f t="shared" si="22"/>
        <v>256</v>
      </c>
      <c r="AJ82" s="100">
        <f t="shared" si="22"/>
        <v>138</v>
      </c>
      <c r="AK82" s="100">
        <f t="shared" si="22"/>
        <v>188</v>
      </c>
      <c r="AL82" s="100">
        <f t="shared" si="22"/>
        <v>96</v>
      </c>
      <c r="AM82" s="100">
        <f t="shared" si="22"/>
        <v>99</v>
      </c>
      <c r="AN82" s="100">
        <f t="shared" si="22"/>
        <v>44</v>
      </c>
      <c r="AO82" s="100">
        <f t="shared" si="22"/>
        <v>207</v>
      </c>
      <c r="AP82" s="100">
        <f t="shared" si="22"/>
        <v>164</v>
      </c>
      <c r="AQ82" s="100">
        <f t="shared" si="22"/>
        <v>430</v>
      </c>
      <c r="AR82" s="100">
        <f t="shared" si="22"/>
        <v>246</v>
      </c>
      <c r="AS82" s="100">
        <f t="shared" si="22"/>
        <v>174</v>
      </c>
      <c r="AT82" s="100">
        <f t="shared" si="22"/>
        <v>99</v>
      </c>
      <c r="AU82" s="100">
        <f t="shared" si="22"/>
        <v>457</v>
      </c>
      <c r="AV82" s="100">
        <f t="shared" si="22"/>
        <v>327</v>
      </c>
      <c r="AW82" s="100">
        <f t="shared" si="22"/>
        <v>8</v>
      </c>
      <c r="AX82" s="101">
        <f t="shared" si="22"/>
        <v>6</v>
      </c>
    </row>
    <row r="83" spans="1:50" ht="27" customHeight="1" x14ac:dyDescent="0.15">
      <c r="A83" s="102"/>
      <c r="B83" s="103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5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</row>
    <row r="84" spans="1:50" ht="18" customHeight="1" x14ac:dyDescent="0.15">
      <c r="A84" s="272" t="s">
        <v>121</v>
      </c>
      <c r="B84" s="274"/>
      <c r="C84" s="274"/>
      <c r="D84" s="274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4"/>
      <c r="AN84" s="274"/>
      <c r="AO84" s="274"/>
      <c r="AP84" s="274"/>
      <c r="AQ84" s="274"/>
      <c r="AR84" s="274"/>
      <c r="AS84" s="274"/>
      <c r="AT84" s="274"/>
      <c r="AU84" s="274"/>
      <c r="AV84" s="274"/>
      <c r="AW84" s="274"/>
      <c r="AX84" s="274"/>
    </row>
    <row r="85" spans="1:50" ht="18" customHeight="1" x14ac:dyDescent="0.15">
      <c r="A85" s="272" t="s">
        <v>122</v>
      </c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</row>
  </sheetData>
  <mergeCells count="36">
    <mergeCell ref="G2:H2"/>
    <mergeCell ref="E2:F2"/>
    <mergeCell ref="A57:A64"/>
    <mergeCell ref="C2:D2"/>
    <mergeCell ref="A75:A82"/>
    <mergeCell ref="AE2:AF2"/>
    <mergeCell ref="A67:A73"/>
    <mergeCell ref="AC2:AD2"/>
    <mergeCell ref="A12:A19"/>
    <mergeCell ref="AA2:AB2"/>
    <mergeCell ref="Y2:Z2"/>
    <mergeCell ref="W2:X2"/>
    <mergeCell ref="U2:V2"/>
    <mergeCell ref="S2:T2"/>
    <mergeCell ref="Q2:R2"/>
    <mergeCell ref="O2:P2"/>
    <mergeCell ref="A3:A10"/>
    <mergeCell ref="M2:N2"/>
    <mergeCell ref="K2:L2"/>
    <mergeCell ref="I2:J2"/>
    <mergeCell ref="A39:A46"/>
    <mergeCell ref="A30:A37"/>
    <mergeCell ref="A48:A55"/>
    <mergeCell ref="A1:AX1"/>
    <mergeCell ref="A85:AX85"/>
    <mergeCell ref="AW2:AX2"/>
    <mergeCell ref="AU2:AV2"/>
    <mergeCell ref="A84:AX84"/>
    <mergeCell ref="AS2:AT2"/>
    <mergeCell ref="AQ2:AR2"/>
    <mergeCell ref="A21:A28"/>
    <mergeCell ref="AO2:AP2"/>
    <mergeCell ref="AM2:AN2"/>
    <mergeCell ref="AK2:AL2"/>
    <mergeCell ref="AI2:AJ2"/>
    <mergeCell ref="AG2:AH2"/>
  </mergeCells>
  <pageMargins left="0.60629900000000003" right="0.60629900000000003" top="0.60629900000000003" bottom="0.60629900000000003" header="0.27777800000000002" footer="0.27777800000000002"/>
  <pageSetup scale="34"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7"/>
  <sheetViews>
    <sheetView showGridLines="0" tabSelected="1" workbookViewId="0">
      <selection sqref="A1:P1"/>
    </sheetView>
  </sheetViews>
  <sheetFormatPr baseColWidth="10" defaultColWidth="16.33203125" defaultRowHeight="18" customHeight="1" x14ac:dyDescent="0.15"/>
  <cols>
    <col min="1" max="1" width="20.33203125" style="106" customWidth="1"/>
    <col min="2" max="2" width="24.5" style="106" customWidth="1"/>
    <col min="3" max="3" width="6.5" style="106" customWidth="1"/>
    <col min="4" max="4" width="13.1640625" style="106" customWidth="1"/>
    <col min="5" max="5" width="6.5" style="106" customWidth="1"/>
    <col min="6" max="6" width="16.33203125" style="106" customWidth="1"/>
    <col min="7" max="7" width="6.5" style="106" customWidth="1"/>
    <col min="8" max="8" width="12.6640625" style="106" customWidth="1"/>
    <col min="9" max="9" width="6.5" style="106" customWidth="1"/>
    <col min="10" max="10" width="12.6640625" style="106" customWidth="1"/>
    <col min="11" max="11" width="6.5" style="106" customWidth="1"/>
    <col min="12" max="12" width="17.5" style="106" customWidth="1"/>
    <col min="13" max="13" width="6.5" style="106" customWidth="1"/>
    <col min="14" max="14" width="13.5" style="106" customWidth="1"/>
    <col min="15" max="15" width="6.5" style="106" customWidth="1"/>
    <col min="16" max="16" width="13.83203125" style="106" customWidth="1"/>
    <col min="17" max="256" width="16.33203125" customWidth="1"/>
  </cols>
  <sheetData>
    <row r="1" spans="1:16" ht="25" customHeight="1" x14ac:dyDescent="0.15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9"/>
    </row>
    <row r="2" spans="1:16" ht="24.5" customHeight="1" x14ac:dyDescent="0.15">
      <c r="A2" s="264" t="s">
        <v>123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1"/>
    </row>
    <row r="3" spans="1:16" ht="18.5" customHeight="1" x14ac:dyDescent="0.15">
      <c r="A3" s="269" t="s">
        <v>124</v>
      </c>
      <c r="B3" s="267" t="s">
        <v>90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267" t="s">
        <v>125</v>
      </c>
      <c r="O3" s="305"/>
      <c r="P3" s="275" t="s">
        <v>62</v>
      </c>
    </row>
    <row r="4" spans="1:16" ht="72.25" customHeight="1" x14ac:dyDescent="0.15">
      <c r="A4" s="280"/>
      <c r="B4" s="301" t="s">
        <v>54</v>
      </c>
      <c r="C4" s="304"/>
      <c r="D4" s="301" t="s">
        <v>55</v>
      </c>
      <c r="E4" s="304"/>
      <c r="F4" s="301" t="s">
        <v>56</v>
      </c>
      <c r="G4" s="304"/>
      <c r="H4" s="301" t="s">
        <v>57</v>
      </c>
      <c r="I4" s="304"/>
      <c r="J4" s="301" t="s">
        <v>58</v>
      </c>
      <c r="K4" s="304"/>
      <c r="L4" s="301" t="s">
        <v>126</v>
      </c>
      <c r="M4" s="304"/>
      <c r="N4" s="304"/>
      <c r="O4" s="304"/>
      <c r="P4" s="303"/>
    </row>
    <row r="5" spans="1:16" ht="18.5" customHeight="1" x14ac:dyDescent="0.15">
      <c r="A5" s="270"/>
      <c r="B5" s="43" t="s">
        <v>62</v>
      </c>
      <c r="C5" s="43" t="s">
        <v>64</v>
      </c>
      <c r="D5" s="43" t="s">
        <v>62</v>
      </c>
      <c r="E5" s="43" t="s">
        <v>64</v>
      </c>
      <c r="F5" s="43" t="s">
        <v>62</v>
      </c>
      <c r="G5" s="43" t="s">
        <v>64</v>
      </c>
      <c r="H5" s="43" t="s">
        <v>62</v>
      </c>
      <c r="I5" s="43" t="s">
        <v>64</v>
      </c>
      <c r="J5" s="43" t="s">
        <v>62</v>
      </c>
      <c r="K5" s="43" t="s">
        <v>64</v>
      </c>
      <c r="L5" s="43" t="s">
        <v>62</v>
      </c>
      <c r="M5" s="43" t="s">
        <v>64</v>
      </c>
      <c r="N5" s="43" t="s">
        <v>62</v>
      </c>
      <c r="O5" s="43" t="s">
        <v>64</v>
      </c>
      <c r="P5" s="276"/>
    </row>
    <row r="6" spans="1:16" ht="18.5" customHeight="1" x14ac:dyDescent="0.15">
      <c r="A6" s="41" t="s">
        <v>113</v>
      </c>
      <c r="B6" s="59">
        <v>0</v>
      </c>
      <c r="C6" s="59">
        <v>0</v>
      </c>
      <c r="D6" s="59">
        <v>0</v>
      </c>
      <c r="E6" s="59">
        <v>0</v>
      </c>
      <c r="F6" s="59">
        <v>41</v>
      </c>
      <c r="G6" s="59">
        <v>23</v>
      </c>
      <c r="H6" s="59">
        <v>118</v>
      </c>
      <c r="I6" s="59">
        <v>67</v>
      </c>
      <c r="J6" s="59">
        <v>80</v>
      </c>
      <c r="K6" s="59">
        <v>54</v>
      </c>
      <c r="L6" s="59">
        <v>14</v>
      </c>
      <c r="M6" s="59">
        <v>4</v>
      </c>
      <c r="N6" s="59">
        <v>343</v>
      </c>
      <c r="O6" s="59">
        <v>173</v>
      </c>
      <c r="P6" s="107">
        <v>596</v>
      </c>
    </row>
    <row r="7" spans="1:16" ht="18.25" customHeight="1" x14ac:dyDescent="0.15">
      <c r="A7" s="48" t="s">
        <v>114</v>
      </c>
      <c r="B7" s="62">
        <v>0</v>
      </c>
      <c r="C7" s="62">
        <v>0</v>
      </c>
      <c r="D7" s="62">
        <v>86</v>
      </c>
      <c r="E7" s="62">
        <v>11</v>
      </c>
      <c r="F7" s="62">
        <v>971</v>
      </c>
      <c r="G7" s="62">
        <v>347</v>
      </c>
      <c r="H7" s="62">
        <v>280</v>
      </c>
      <c r="I7" s="62">
        <v>137</v>
      </c>
      <c r="J7" s="62">
        <v>172</v>
      </c>
      <c r="K7" s="62">
        <v>94</v>
      </c>
      <c r="L7" s="62">
        <v>83</v>
      </c>
      <c r="M7" s="62">
        <v>29</v>
      </c>
      <c r="N7" s="62">
        <v>582</v>
      </c>
      <c r="O7" s="62">
        <v>271</v>
      </c>
      <c r="P7" s="108">
        <v>2174</v>
      </c>
    </row>
    <row r="8" spans="1:16" ht="18.25" customHeight="1" x14ac:dyDescent="0.15">
      <c r="A8" s="48" t="s">
        <v>115</v>
      </c>
      <c r="B8" s="64">
        <v>70</v>
      </c>
      <c r="C8" s="64">
        <v>10</v>
      </c>
      <c r="D8" s="64">
        <v>332</v>
      </c>
      <c r="E8" s="64">
        <v>62</v>
      </c>
      <c r="F8" s="64">
        <v>925</v>
      </c>
      <c r="G8" s="64">
        <v>405</v>
      </c>
      <c r="H8" s="64">
        <v>116</v>
      </c>
      <c r="I8" s="64">
        <v>51</v>
      </c>
      <c r="J8" s="64">
        <v>150</v>
      </c>
      <c r="K8" s="64">
        <v>90</v>
      </c>
      <c r="L8" s="64">
        <v>47</v>
      </c>
      <c r="M8" s="64">
        <v>19</v>
      </c>
      <c r="N8" s="64">
        <v>239</v>
      </c>
      <c r="O8" s="64">
        <v>99</v>
      </c>
      <c r="P8" s="109">
        <v>1879</v>
      </c>
    </row>
    <row r="9" spans="1:16" ht="18.25" customHeight="1" x14ac:dyDescent="0.15">
      <c r="A9" s="48" t="s">
        <v>116</v>
      </c>
      <c r="B9" s="62">
        <v>178</v>
      </c>
      <c r="C9" s="62">
        <v>25</v>
      </c>
      <c r="D9" s="62">
        <v>246</v>
      </c>
      <c r="E9" s="62">
        <v>68</v>
      </c>
      <c r="F9" s="62">
        <v>512</v>
      </c>
      <c r="G9" s="62">
        <v>217</v>
      </c>
      <c r="H9" s="62">
        <v>46</v>
      </c>
      <c r="I9" s="62">
        <v>28</v>
      </c>
      <c r="J9" s="62">
        <v>139</v>
      </c>
      <c r="K9" s="62">
        <v>81</v>
      </c>
      <c r="L9" s="62">
        <v>14</v>
      </c>
      <c r="M9" s="62">
        <v>8</v>
      </c>
      <c r="N9" s="62">
        <v>113</v>
      </c>
      <c r="O9" s="62">
        <v>41</v>
      </c>
      <c r="P9" s="108">
        <v>1248</v>
      </c>
    </row>
    <row r="10" spans="1:16" ht="18.25" customHeight="1" x14ac:dyDescent="0.15">
      <c r="A10" s="48" t="s">
        <v>117</v>
      </c>
      <c r="B10" s="64">
        <v>257</v>
      </c>
      <c r="C10" s="64">
        <v>49</v>
      </c>
      <c r="D10" s="64">
        <v>266</v>
      </c>
      <c r="E10" s="64">
        <v>98</v>
      </c>
      <c r="F10" s="64">
        <v>341</v>
      </c>
      <c r="G10" s="64">
        <v>142</v>
      </c>
      <c r="H10" s="64">
        <v>37</v>
      </c>
      <c r="I10" s="64">
        <v>21</v>
      </c>
      <c r="J10" s="64">
        <v>85</v>
      </c>
      <c r="K10" s="64">
        <v>50</v>
      </c>
      <c r="L10" s="64">
        <v>17</v>
      </c>
      <c r="M10" s="64">
        <v>1</v>
      </c>
      <c r="N10" s="64">
        <v>57</v>
      </c>
      <c r="O10" s="64">
        <v>25</v>
      </c>
      <c r="P10" s="109">
        <v>1060</v>
      </c>
    </row>
    <row r="11" spans="1:16" ht="18.25" customHeight="1" x14ac:dyDescent="0.15">
      <c r="A11" s="48" t="s">
        <v>118</v>
      </c>
      <c r="B11" s="62">
        <v>151</v>
      </c>
      <c r="C11" s="62">
        <v>21</v>
      </c>
      <c r="D11" s="62">
        <v>124</v>
      </c>
      <c r="E11" s="62">
        <v>32</v>
      </c>
      <c r="F11" s="62">
        <v>58</v>
      </c>
      <c r="G11" s="62">
        <v>26</v>
      </c>
      <c r="H11" s="62">
        <v>4</v>
      </c>
      <c r="I11" s="62">
        <v>3</v>
      </c>
      <c r="J11" s="62">
        <v>18</v>
      </c>
      <c r="K11" s="62">
        <v>7</v>
      </c>
      <c r="L11" s="62">
        <v>8</v>
      </c>
      <c r="M11" s="62">
        <v>2</v>
      </c>
      <c r="N11" s="62">
        <v>48</v>
      </c>
      <c r="O11" s="62">
        <v>15</v>
      </c>
      <c r="P11" s="108">
        <v>411</v>
      </c>
    </row>
    <row r="12" spans="1:16" ht="18.25" customHeight="1" x14ac:dyDescent="0.15">
      <c r="A12" s="48" t="s">
        <v>62</v>
      </c>
      <c r="B12" s="110">
        <v>656</v>
      </c>
      <c r="C12" s="110">
        <v>105</v>
      </c>
      <c r="D12" s="110">
        <v>1054</v>
      </c>
      <c r="E12" s="110">
        <v>271</v>
      </c>
      <c r="F12" s="110">
        <v>2848</v>
      </c>
      <c r="G12" s="110">
        <v>1160</v>
      </c>
      <c r="H12" s="110">
        <v>601</v>
      </c>
      <c r="I12" s="110">
        <v>307</v>
      </c>
      <c r="J12" s="110">
        <v>644</v>
      </c>
      <c r="K12" s="110">
        <v>376</v>
      </c>
      <c r="L12" s="110">
        <v>183</v>
      </c>
      <c r="M12" s="110">
        <v>63</v>
      </c>
      <c r="N12" s="110">
        <v>1382</v>
      </c>
      <c r="O12" s="110">
        <v>624</v>
      </c>
      <c r="P12" s="109">
        <v>7368</v>
      </c>
    </row>
    <row r="13" spans="1:16" ht="18.25" customHeight="1" x14ac:dyDescent="0.15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3"/>
    </row>
    <row r="14" spans="1:16" ht="18.25" customHeight="1" x14ac:dyDescent="0.15">
      <c r="A14" s="296" t="s">
        <v>127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8"/>
    </row>
    <row r="15" spans="1:16" ht="18.5" customHeight="1" x14ac:dyDescent="0.15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1:16" ht="18.5" customHeight="1" x14ac:dyDescent="0.15">
      <c r="A16" s="290" t="s">
        <v>65</v>
      </c>
      <c r="B16" s="267" t="s">
        <v>90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67" t="s">
        <v>125</v>
      </c>
      <c r="O16" s="278"/>
      <c r="P16" s="275" t="s">
        <v>62</v>
      </c>
    </row>
    <row r="17" spans="1:16" ht="72.25" customHeight="1" x14ac:dyDescent="0.15">
      <c r="A17" s="291"/>
      <c r="B17" s="301" t="s">
        <v>54</v>
      </c>
      <c r="C17" s="302"/>
      <c r="D17" s="301" t="s">
        <v>55</v>
      </c>
      <c r="E17" s="302"/>
      <c r="F17" s="301" t="s">
        <v>56</v>
      </c>
      <c r="G17" s="302"/>
      <c r="H17" s="301" t="s">
        <v>57</v>
      </c>
      <c r="I17" s="302"/>
      <c r="J17" s="301" t="s">
        <v>58</v>
      </c>
      <c r="K17" s="302"/>
      <c r="L17" s="301" t="s">
        <v>126</v>
      </c>
      <c r="M17" s="302"/>
      <c r="N17" s="302"/>
      <c r="O17" s="302"/>
      <c r="P17" s="299"/>
    </row>
    <row r="18" spans="1:16" ht="18.5" customHeight="1" x14ac:dyDescent="0.15">
      <c r="A18" s="292"/>
      <c r="B18" s="43" t="s">
        <v>62</v>
      </c>
      <c r="C18" s="43" t="s">
        <v>64</v>
      </c>
      <c r="D18" s="43" t="s">
        <v>62</v>
      </c>
      <c r="E18" s="43" t="s">
        <v>64</v>
      </c>
      <c r="F18" s="43" t="s">
        <v>62</v>
      </c>
      <c r="G18" s="43" t="s">
        <v>64</v>
      </c>
      <c r="H18" s="43" t="s">
        <v>62</v>
      </c>
      <c r="I18" s="43" t="s">
        <v>64</v>
      </c>
      <c r="J18" s="43" t="s">
        <v>62</v>
      </c>
      <c r="K18" s="43" t="s">
        <v>64</v>
      </c>
      <c r="L18" s="43" t="s">
        <v>62</v>
      </c>
      <c r="M18" s="43" t="s">
        <v>64</v>
      </c>
      <c r="N18" s="43" t="s">
        <v>62</v>
      </c>
      <c r="O18" s="43" t="s">
        <v>64</v>
      </c>
      <c r="P18" s="300"/>
    </row>
    <row r="19" spans="1:16" ht="18.5" customHeight="1" x14ac:dyDescent="0.15">
      <c r="A19" s="41" t="s">
        <v>113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1</v>
      </c>
      <c r="O19" s="117">
        <v>0</v>
      </c>
      <c r="P19" s="118">
        <v>1</v>
      </c>
    </row>
    <row r="20" spans="1:16" ht="18.25" customHeight="1" x14ac:dyDescent="0.15">
      <c r="A20" s="48" t="s">
        <v>114</v>
      </c>
      <c r="B20" s="119">
        <v>0</v>
      </c>
      <c r="C20" s="119">
        <v>0</v>
      </c>
      <c r="D20" s="119">
        <v>0</v>
      </c>
      <c r="E20" s="119">
        <v>0</v>
      </c>
      <c r="F20" s="119">
        <v>3</v>
      </c>
      <c r="G20" s="119">
        <v>1</v>
      </c>
      <c r="H20" s="119">
        <v>0</v>
      </c>
      <c r="I20" s="119">
        <v>0</v>
      </c>
      <c r="J20" s="119">
        <v>1</v>
      </c>
      <c r="K20" s="119">
        <v>1</v>
      </c>
      <c r="L20" s="119">
        <v>1</v>
      </c>
      <c r="M20" s="119">
        <v>1</v>
      </c>
      <c r="N20" s="119">
        <v>5</v>
      </c>
      <c r="O20" s="119">
        <v>1</v>
      </c>
      <c r="P20" s="120">
        <v>10</v>
      </c>
    </row>
    <row r="21" spans="1:16" ht="18.25" customHeight="1" x14ac:dyDescent="0.15">
      <c r="A21" s="48" t="s">
        <v>115</v>
      </c>
      <c r="B21" s="121">
        <v>1</v>
      </c>
      <c r="C21" s="121">
        <v>0</v>
      </c>
      <c r="D21" s="121">
        <v>3</v>
      </c>
      <c r="E21" s="121">
        <v>0</v>
      </c>
      <c r="F21" s="121">
        <v>12</v>
      </c>
      <c r="G21" s="121">
        <v>4</v>
      </c>
      <c r="H21" s="121">
        <v>3</v>
      </c>
      <c r="I21" s="121">
        <v>1</v>
      </c>
      <c r="J21" s="121">
        <v>2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2">
        <v>21</v>
      </c>
    </row>
    <row r="22" spans="1:16" ht="18.25" customHeight="1" x14ac:dyDescent="0.15">
      <c r="A22" s="48" t="s">
        <v>116</v>
      </c>
      <c r="B22" s="119">
        <v>1</v>
      </c>
      <c r="C22" s="119">
        <v>0</v>
      </c>
      <c r="D22" s="119">
        <v>2</v>
      </c>
      <c r="E22" s="119">
        <v>0</v>
      </c>
      <c r="F22" s="119">
        <v>5</v>
      </c>
      <c r="G22" s="119">
        <v>1</v>
      </c>
      <c r="H22" s="119">
        <v>0</v>
      </c>
      <c r="I22" s="119">
        <v>0</v>
      </c>
      <c r="J22" s="119">
        <v>1</v>
      </c>
      <c r="K22" s="119">
        <v>0</v>
      </c>
      <c r="L22" s="119">
        <v>0</v>
      </c>
      <c r="M22" s="119">
        <v>0</v>
      </c>
      <c r="N22" s="119">
        <v>1</v>
      </c>
      <c r="O22" s="119">
        <v>0</v>
      </c>
      <c r="P22" s="120">
        <v>10</v>
      </c>
    </row>
    <row r="23" spans="1:16" ht="18.25" customHeight="1" x14ac:dyDescent="0.15">
      <c r="A23" s="48" t="s">
        <v>117</v>
      </c>
      <c r="B23" s="121">
        <v>4</v>
      </c>
      <c r="C23" s="121">
        <v>0</v>
      </c>
      <c r="D23" s="121">
        <v>6</v>
      </c>
      <c r="E23" s="121">
        <v>1</v>
      </c>
      <c r="F23" s="121">
        <v>2</v>
      </c>
      <c r="G23" s="121">
        <v>1</v>
      </c>
      <c r="H23" s="121">
        <v>0</v>
      </c>
      <c r="I23" s="121">
        <v>0</v>
      </c>
      <c r="J23" s="121">
        <v>2</v>
      </c>
      <c r="K23" s="121">
        <v>2</v>
      </c>
      <c r="L23" s="121">
        <v>0</v>
      </c>
      <c r="M23" s="121">
        <v>0</v>
      </c>
      <c r="N23" s="121">
        <v>1</v>
      </c>
      <c r="O23" s="121">
        <v>0</v>
      </c>
      <c r="P23" s="122">
        <v>15</v>
      </c>
    </row>
    <row r="24" spans="1:16" ht="18.25" customHeight="1" x14ac:dyDescent="0.15">
      <c r="A24" s="48" t="s">
        <v>118</v>
      </c>
      <c r="B24" s="119">
        <v>1</v>
      </c>
      <c r="C24" s="119">
        <v>0</v>
      </c>
      <c r="D24" s="119">
        <v>2</v>
      </c>
      <c r="E24" s="119">
        <v>0</v>
      </c>
      <c r="F24" s="119">
        <v>1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1</v>
      </c>
      <c r="O24" s="119">
        <v>0</v>
      </c>
      <c r="P24" s="120">
        <v>5</v>
      </c>
    </row>
    <row r="25" spans="1:16" ht="18.25" customHeight="1" x14ac:dyDescent="0.15">
      <c r="A25" s="123" t="s">
        <v>62</v>
      </c>
      <c r="B25" s="124">
        <v>7</v>
      </c>
      <c r="C25" s="124">
        <v>0</v>
      </c>
      <c r="D25" s="124">
        <v>13</v>
      </c>
      <c r="E25" s="124">
        <v>1</v>
      </c>
      <c r="F25" s="124">
        <v>23</v>
      </c>
      <c r="G25" s="124">
        <v>7</v>
      </c>
      <c r="H25" s="124">
        <v>3</v>
      </c>
      <c r="I25" s="124">
        <v>1</v>
      </c>
      <c r="J25" s="124">
        <v>6</v>
      </c>
      <c r="K25" s="124">
        <v>3</v>
      </c>
      <c r="L25" s="124">
        <v>1</v>
      </c>
      <c r="M25" s="124">
        <v>1</v>
      </c>
      <c r="N25" s="124">
        <v>9</v>
      </c>
      <c r="O25" s="124">
        <v>1</v>
      </c>
      <c r="P25" s="125">
        <v>62</v>
      </c>
    </row>
    <row r="26" spans="1:16" ht="18.75" customHeight="1" x14ac:dyDescent="0.1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</row>
    <row r="27" spans="1:16" ht="18.5" customHeight="1" x14ac:dyDescent="0.15">
      <c r="A27" s="290" t="s">
        <v>66</v>
      </c>
      <c r="B27" s="267" t="s">
        <v>90</v>
      </c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267" t="s">
        <v>125</v>
      </c>
      <c r="O27" s="305"/>
      <c r="P27" s="275" t="s">
        <v>62</v>
      </c>
    </row>
    <row r="28" spans="1:16" ht="72.25" customHeight="1" x14ac:dyDescent="0.15">
      <c r="A28" s="293"/>
      <c r="B28" s="301" t="s">
        <v>54</v>
      </c>
      <c r="C28" s="304"/>
      <c r="D28" s="301" t="s">
        <v>55</v>
      </c>
      <c r="E28" s="304"/>
      <c r="F28" s="301" t="s">
        <v>56</v>
      </c>
      <c r="G28" s="304"/>
      <c r="H28" s="301" t="s">
        <v>57</v>
      </c>
      <c r="I28" s="304"/>
      <c r="J28" s="301" t="s">
        <v>58</v>
      </c>
      <c r="K28" s="304"/>
      <c r="L28" s="301" t="s">
        <v>126</v>
      </c>
      <c r="M28" s="304"/>
      <c r="N28" s="304"/>
      <c r="O28" s="304"/>
      <c r="P28" s="306"/>
    </row>
    <row r="29" spans="1:16" ht="18.5" customHeight="1" x14ac:dyDescent="0.15">
      <c r="A29" s="294"/>
      <c r="B29" s="43" t="s">
        <v>62</v>
      </c>
      <c r="C29" s="43" t="s">
        <v>64</v>
      </c>
      <c r="D29" s="43" t="s">
        <v>62</v>
      </c>
      <c r="E29" s="43" t="s">
        <v>64</v>
      </c>
      <c r="F29" s="43" t="s">
        <v>62</v>
      </c>
      <c r="G29" s="43" t="s">
        <v>64</v>
      </c>
      <c r="H29" s="43" t="s">
        <v>62</v>
      </c>
      <c r="I29" s="43" t="s">
        <v>64</v>
      </c>
      <c r="J29" s="43" t="s">
        <v>62</v>
      </c>
      <c r="K29" s="43" t="s">
        <v>64</v>
      </c>
      <c r="L29" s="43" t="s">
        <v>62</v>
      </c>
      <c r="M29" s="43" t="s">
        <v>64</v>
      </c>
      <c r="N29" s="43" t="s">
        <v>62</v>
      </c>
      <c r="O29" s="43" t="s">
        <v>64</v>
      </c>
      <c r="P29" s="307"/>
    </row>
    <row r="30" spans="1:16" ht="18.5" customHeight="1" x14ac:dyDescent="0.15">
      <c r="A30" s="41" t="s">
        <v>113</v>
      </c>
      <c r="B30" s="129">
        <v>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130">
        <v>0</v>
      </c>
    </row>
    <row r="31" spans="1:16" ht="18.25" customHeight="1" x14ac:dyDescent="0.15">
      <c r="A31" s="48" t="s">
        <v>114</v>
      </c>
      <c r="B31" s="121">
        <v>0</v>
      </c>
      <c r="C31" s="121">
        <v>0</v>
      </c>
      <c r="D31" s="121">
        <v>0</v>
      </c>
      <c r="E31" s="121">
        <v>0</v>
      </c>
      <c r="F31" s="121">
        <v>5</v>
      </c>
      <c r="G31" s="121">
        <v>1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7</v>
      </c>
      <c r="O31" s="121">
        <v>3</v>
      </c>
      <c r="P31" s="122">
        <v>12</v>
      </c>
    </row>
    <row r="32" spans="1:16" ht="18.25" customHeight="1" x14ac:dyDescent="0.15">
      <c r="A32" s="48" t="s">
        <v>115</v>
      </c>
      <c r="B32" s="119">
        <v>0</v>
      </c>
      <c r="C32" s="119">
        <v>0</v>
      </c>
      <c r="D32" s="119">
        <v>2</v>
      </c>
      <c r="E32" s="119">
        <v>0</v>
      </c>
      <c r="F32" s="119">
        <v>4</v>
      </c>
      <c r="G32" s="119">
        <v>1</v>
      </c>
      <c r="H32" s="119">
        <v>1</v>
      </c>
      <c r="I32" s="119">
        <v>0</v>
      </c>
      <c r="J32" s="119">
        <v>0</v>
      </c>
      <c r="K32" s="119">
        <v>0</v>
      </c>
      <c r="L32" s="119">
        <v>2</v>
      </c>
      <c r="M32" s="119">
        <v>0</v>
      </c>
      <c r="N32" s="119">
        <v>6</v>
      </c>
      <c r="O32" s="119">
        <v>2</v>
      </c>
      <c r="P32" s="120">
        <v>15</v>
      </c>
    </row>
    <row r="33" spans="1:16" ht="18.25" customHeight="1" x14ac:dyDescent="0.15">
      <c r="A33" s="48" t="s">
        <v>116</v>
      </c>
      <c r="B33" s="121">
        <v>3</v>
      </c>
      <c r="C33" s="121">
        <v>2</v>
      </c>
      <c r="D33" s="121">
        <v>5</v>
      </c>
      <c r="E33" s="121">
        <v>0</v>
      </c>
      <c r="F33" s="121">
        <v>6</v>
      </c>
      <c r="G33" s="121">
        <v>1</v>
      </c>
      <c r="H33" s="121">
        <v>1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1</v>
      </c>
      <c r="O33" s="121">
        <v>1</v>
      </c>
      <c r="P33" s="122">
        <v>16</v>
      </c>
    </row>
    <row r="34" spans="1:16" ht="18.25" customHeight="1" x14ac:dyDescent="0.15">
      <c r="A34" s="48" t="s">
        <v>117</v>
      </c>
      <c r="B34" s="119">
        <v>0</v>
      </c>
      <c r="C34" s="119">
        <v>0</v>
      </c>
      <c r="D34" s="119">
        <v>1</v>
      </c>
      <c r="E34" s="119">
        <v>0</v>
      </c>
      <c r="F34" s="119">
        <v>3</v>
      </c>
      <c r="G34" s="119">
        <v>2</v>
      </c>
      <c r="H34" s="119">
        <v>0</v>
      </c>
      <c r="I34" s="119">
        <v>0</v>
      </c>
      <c r="J34" s="119">
        <v>1</v>
      </c>
      <c r="K34" s="119">
        <v>1</v>
      </c>
      <c r="L34" s="119">
        <v>0</v>
      </c>
      <c r="M34" s="119">
        <v>0</v>
      </c>
      <c r="N34" s="119">
        <v>1</v>
      </c>
      <c r="O34" s="119">
        <v>1</v>
      </c>
      <c r="P34" s="120">
        <v>6</v>
      </c>
    </row>
    <row r="35" spans="1:16" ht="18.25" customHeight="1" x14ac:dyDescent="0.15">
      <c r="A35" s="48" t="s">
        <v>118</v>
      </c>
      <c r="B35" s="121">
        <v>1</v>
      </c>
      <c r="C35" s="121">
        <v>0</v>
      </c>
      <c r="D35" s="121">
        <v>1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  <c r="P35" s="122">
        <v>2</v>
      </c>
    </row>
    <row r="36" spans="1:16" ht="18.25" customHeight="1" x14ac:dyDescent="0.15">
      <c r="A36" s="123" t="s">
        <v>62</v>
      </c>
      <c r="B36" s="131">
        <v>4</v>
      </c>
      <c r="C36" s="131">
        <v>2</v>
      </c>
      <c r="D36" s="131">
        <v>9</v>
      </c>
      <c r="E36" s="131">
        <v>0</v>
      </c>
      <c r="F36" s="131">
        <v>18</v>
      </c>
      <c r="G36" s="131">
        <v>5</v>
      </c>
      <c r="H36" s="131">
        <v>2</v>
      </c>
      <c r="I36" s="131">
        <v>0</v>
      </c>
      <c r="J36" s="131">
        <v>1</v>
      </c>
      <c r="K36" s="131">
        <v>1</v>
      </c>
      <c r="L36" s="131">
        <v>2</v>
      </c>
      <c r="M36" s="131">
        <v>0</v>
      </c>
      <c r="N36" s="131">
        <v>15</v>
      </c>
      <c r="O36" s="131">
        <v>7</v>
      </c>
      <c r="P36" s="132">
        <v>51</v>
      </c>
    </row>
    <row r="37" spans="1:16" ht="18.75" customHeight="1" x14ac:dyDescent="0.1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</row>
    <row r="38" spans="1:16" ht="18.5" customHeight="1" x14ac:dyDescent="0.15">
      <c r="A38" s="290" t="s">
        <v>67</v>
      </c>
      <c r="B38" s="267" t="s">
        <v>90</v>
      </c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67" t="s">
        <v>125</v>
      </c>
      <c r="O38" s="278"/>
      <c r="P38" s="275" t="s">
        <v>62</v>
      </c>
    </row>
    <row r="39" spans="1:16" ht="72.25" customHeight="1" x14ac:dyDescent="0.15">
      <c r="A39" s="291"/>
      <c r="B39" s="301" t="s">
        <v>54</v>
      </c>
      <c r="C39" s="302"/>
      <c r="D39" s="301" t="s">
        <v>55</v>
      </c>
      <c r="E39" s="302"/>
      <c r="F39" s="301" t="s">
        <v>56</v>
      </c>
      <c r="G39" s="302"/>
      <c r="H39" s="301" t="s">
        <v>57</v>
      </c>
      <c r="I39" s="302"/>
      <c r="J39" s="301" t="s">
        <v>58</v>
      </c>
      <c r="K39" s="302"/>
      <c r="L39" s="301" t="s">
        <v>126</v>
      </c>
      <c r="M39" s="302"/>
      <c r="N39" s="302"/>
      <c r="O39" s="302"/>
      <c r="P39" s="308"/>
    </row>
    <row r="40" spans="1:16" ht="18.5" customHeight="1" x14ac:dyDescent="0.15">
      <c r="A40" s="292"/>
      <c r="B40" s="43" t="s">
        <v>62</v>
      </c>
      <c r="C40" s="43" t="s">
        <v>64</v>
      </c>
      <c r="D40" s="43" t="s">
        <v>62</v>
      </c>
      <c r="E40" s="43" t="s">
        <v>64</v>
      </c>
      <c r="F40" s="43" t="s">
        <v>62</v>
      </c>
      <c r="G40" s="43" t="s">
        <v>64</v>
      </c>
      <c r="H40" s="43" t="s">
        <v>62</v>
      </c>
      <c r="I40" s="43" t="s">
        <v>64</v>
      </c>
      <c r="J40" s="43" t="s">
        <v>62</v>
      </c>
      <c r="K40" s="43" t="s">
        <v>64</v>
      </c>
      <c r="L40" s="43" t="s">
        <v>62</v>
      </c>
      <c r="M40" s="43" t="s">
        <v>64</v>
      </c>
      <c r="N40" s="43" t="s">
        <v>62</v>
      </c>
      <c r="O40" s="43" t="s">
        <v>64</v>
      </c>
      <c r="P40" s="309"/>
    </row>
    <row r="41" spans="1:16" ht="18.5" customHeight="1" x14ac:dyDescent="0.15">
      <c r="A41" s="41" t="s">
        <v>113</v>
      </c>
      <c r="B41" s="117">
        <v>0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8">
        <v>0</v>
      </c>
    </row>
    <row r="42" spans="1:16" ht="18.25" customHeight="1" x14ac:dyDescent="0.15">
      <c r="A42" s="48" t="s">
        <v>114</v>
      </c>
      <c r="B42" s="119">
        <v>0</v>
      </c>
      <c r="C42" s="119">
        <v>0</v>
      </c>
      <c r="D42" s="119">
        <v>0</v>
      </c>
      <c r="E42" s="119">
        <v>0</v>
      </c>
      <c r="F42" s="119">
        <v>4</v>
      </c>
      <c r="G42" s="119">
        <v>3</v>
      </c>
      <c r="H42" s="119">
        <v>1</v>
      </c>
      <c r="I42" s="119">
        <v>1</v>
      </c>
      <c r="J42" s="119">
        <v>1</v>
      </c>
      <c r="K42" s="119">
        <v>0</v>
      </c>
      <c r="L42" s="119">
        <v>0</v>
      </c>
      <c r="M42" s="119">
        <v>0</v>
      </c>
      <c r="N42" s="119">
        <v>1</v>
      </c>
      <c r="O42" s="119">
        <v>0</v>
      </c>
      <c r="P42" s="120">
        <v>7</v>
      </c>
    </row>
    <row r="43" spans="1:16" ht="18.25" customHeight="1" x14ac:dyDescent="0.15">
      <c r="A43" s="48" t="s">
        <v>115</v>
      </c>
      <c r="B43" s="121">
        <v>0</v>
      </c>
      <c r="C43" s="121">
        <v>0</v>
      </c>
      <c r="D43" s="121">
        <v>6</v>
      </c>
      <c r="E43" s="121">
        <v>2</v>
      </c>
      <c r="F43" s="121">
        <v>6</v>
      </c>
      <c r="G43" s="121">
        <v>3</v>
      </c>
      <c r="H43" s="121">
        <v>0</v>
      </c>
      <c r="I43" s="121">
        <v>0</v>
      </c>
      <c r="J43" s="121">
        <v>4</v>
      </c>
      <c r="K43" s="121">
        <v>4</v>
      </c>
      <c r="L43" s="121">
        <v>0</v>
      </c>
      <c r="M43" s="121">
        <v>0</v>
      </c>
      <c r="N43" s="121">
        <v>1</v>
      </c>
      <c r="O43" s="121">
        <v>0</v>
      </c>
      <c r="P43" s="122">
        <v>17</v>
      </c>
    </row>
    <row r="44" spans="1:16" ht="18.25" customHeight="1" x14ac:dyDescent="0.15">
      <c r="A44" s="48" t="s">
        <v>116</v>
      </c>
      <c r="B44" s="119">
        <v>1</v>
      </c>
      <c r="C44" s="119">
        <v>0</v>
      </c>
      <c r="D44" s="119">
        <v>3</v>
      </c>
      <c r="E44" s="119">
        <v>0</v>
      </c>
      <c r="F44" s="119">
        <v>7</v>
      </c>
      <c r="G44" s="119">
        <v>3</v>
      </c>
      <c r="H44" s="119">
        <v>0</v>
      </c>
      <c r="I44" s="119">
        <v>0</v>
      </c>
      <c r="J44" s="119">
        <v>2</v>
      </c>
      <c r="K44" s="119">
        <v>2</v>
      </c>
      <c r="L44" s="119">
        <v>0</v>
      </c>
      <c r="M44" s="119">
        <v>0</v>
      </c>
      <c r="N44" s="119">
        <v>0</v>
      </c>
      <c r="O44" s="119">
        <v>0</v>
      </c>
      <c r="P44" s="120">
        <v>13</v>
      </c>
    </row>
    <row r="45" spans="1:16" ht="18.25" customHeight="1" x14ac:dyDescent="0.15">
      <c r="A45" s="48" t="s">
        <v>117</v>
      </c>
      <c r="B45" s="121">
        <v>4</v>
      </c>
      <c r="C45" s="121">
        <v>1</v>
      </c>
      <c r="D45" s="121">
        <v>2</v>
      </c>
      <c r="E45" s="121">
        <v>1</v>
      </c>
      <c r="F45" s="121">
        <v>4</v>
      </c>
      <c r="G45" s="121">
        <v>3</v>
      </c>
      <c r="H45" s="121">
        <v>1</v>
      </c>
      <c r="I45" s="121">
        <v>1</v>
      </c>
      <c r="J45" s="121">
        <v>2</v>
      </c>
      <c r="K45" s="121">
        <v>2</v>
      </c>
      <c r="L45" s="121">
        <v>0</v>
      </c>
      <c r="M45" s="121">
        <v>0</v>
      </c>
      <c r="N45" s="121">
        <v>1</v>
      </c>
      <c r="O45" s="121">
        <v>0</v>
      </c>
      <c r="P45" s="122">
        <v>14</v>
      </c>
    </row>
    <row r="46" spans="1:16" ht="18.25" customHeight="1" x14ac:dyDescent="0.15">
      <c r="A46" s="48" t="s">
        <v>118</v>
      </c>
      <c r="B46" s="119">
        <v>5</v>
      </c>
      <c r="C46" s="119">
        <v>2</v>
      </c>
      <c r="D46" s="119">
        <v>2</v>
      </c>
      <c r="E46" s="119">
        <v>0</v>
      </c>
      <c r="F46" s="119">
        <v>2</v>
      </c>
      <c r="G46" s="119">
        <v>1</v>
      </c>
      <c r="H46" s="119">
        <v>0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20">
        <v>9</v>
      </c>
    </row>
    <row r="47" spans="1:16" ht="18.25" customHeight="1" x14ac:dyDescent="0.15">
      <c r="A47" s="123" t="s">
        <v>62</v>
      </c>
      <c r="B47" s="124">
        <v>10</v>
      </c>
      <c r="C47" s="124">
        <v>3</v>
      </c>
      <c r="D47" s="124">
        <v>13</v>
      </c>
      <c r="E47" s="124">
        <v>3</v>
      </c>
      <c r="F47" s="124">
        <v>23</v>
      </c>
      <c r="G47" s="124">
        <v>13</v>
      </c>
      <c r="H47" s="124">
        <v>2</v>
      </c>
      <c r="I47" s="124">
        <v>2</v>
      </c>
      <c r="J47" s="124">
        <v>9</v>
      </c>
      <c r="K47" s="124">
        <v>8</v>
      </c>
      <c r="L47" s="124">
        <v>0</v>
      </c>
      <c r="M47" s="124">
        <v>0</v>
      </c>
      <c r="N47" s="124">
        <v>3</v>
      </c>
      <c r="O47" s="124">
        <v>0</v>
      </c>
      <c r="P47" s="125">
        <v>60</v>
      </c>
    </row>
    <row r="48" spans="1:16" ht="18.75" customHeight="1" x14ac:dyDescent="0.15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8"/>
    </row>
    <row r="49" spans="1:16" ht="18.5" customHeight="1" x14ac:dyDescent="0.15">
      <c r="A49" s="290" t="s">
        <v>68</v>
      </c>
      <c r="B49" s="267" t="s">
        <v>90</v>
      </c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267" t="s">
        <v>125</v>
      </c>
      <c r="O49" s="305"/>
      <c r="P49" s="275" t="s">
        <v>62</v>
      </c>
    </row>
    <row r="50" spans="1:16" ht="72.25" customHeight="1" x14ac:dyDescent="0.15">
      <c r="A50" s="293"/>
      <c r="B50" s="301" t="s">
        <v>54</v>
      </c>
      <c r="C50" s="304"/>
      <c r="D50" s="301" t="s">
        <v>55</v>
      </c>
      <c r="E50" s="304"/>
      <c r="F50" s="301" t="s">
        <v>56</v>
      </c>
      <c r="G50" s="304"/>
      <c r="H50" s="301" t="s">
        <v>57</v>
      </c>
      <c r="I50" s="304"/>
      <c r="J50" s="301" t="s">
        <v>58</v>
      </c>
      <c r="K50" s="304"/>
      <c r="L50" s="301" t="s">
        <v>126</v>
      </c>
      <c r="M50" s="304"/>
      <c r="N50" s="304"/>
      <c r="O50" s="304"/>
      <c r="P50" s="303"/>
    </row>
    <row r="51" spans="1:16" ht="18.5" customHeight="1" x14ac:dyDescent="0.15">
      <c r="A51" s="294"/>
      <c r="B51" s="43" t="s">
        <v>62</v>
      </c>
      <c r="C51" s="43" t="s">
        <v>64</v>
      </c>
      <c r="D51" s="43" t="s">
        <v>62</v>
      </c>
      <c r="E51" s="43" t="s">
        <v>64</v>
      </c>
      <c r="F51" s="43" t="s">
        <v>62</v>
      </c>
      <c r="G51" s="43" t="s">
        <v>64</v>
      </c>
      <c r="H51" s="43" t="s">
        <v>62</v>
      </c>
      <c r="I51" s="43" t="s">
        <v>64</v>
      </c>
      <c r="J51" s="43" t="s">
        <v>62</v>
      </c>
      <c r="K51" s="43" t="s">
        <v>64</v>
      </c>
      <c r="L51" s="43" t="s">
        <v>62</v>
      </c>
      <c r="M51" s="43" t="s">
        <v>64</v>
      </c>
      <c r="N51" s="43" t="s">
        <v>62</v>
      </c>
      <c r="O51" s="43" t="s">
        <v>64</v>
      </c>
      <c r="P51" s="276"/>
    </row>
    <row r="52" spans="1:16" ht="18.5" customHeight="1" x14ac:dyDescent="0.15">
      <c r="A52" s="41" t="s">
        <v>113</v>
      </c>
      <c r="B52" s="129">
        <v>0</v>
      </c>
      <c r="C52" s="129">
        <v>0</v>
      </c>
      <c r="D52" s="129">
        <v>0</v>
      </c>
      <c r="E52" s="129">
        <v>0</v>
      </c>
      <c r="F52" s="129">
        <v>5</v>
      </c>
      <c r="G52" s="129">
        <v>2</v>
      </c>
      <c r="H52" s="129">
        <v>3</v>
      </c>
      <c r="I52" s="129">
        <v>1</v>
      </c>
      <c r="J52" s="129">
        <v>0</v>
      </c>
      <c r="K52" s="129">
        <v>0</v>
      </c>
      <c r="L52" s="129">
        <v>0</v>
      </c>
      <c r="M52" s="129">
        <v>0</v>
      </c>
      <c r="N52" s="129">
        <v>1</v>
      </c>
      <c r="O52" s="129">
        <v>0</v>
      </c>
      <c r="P52" s="130">
        <v>9</v>
      </c>
    </row>
    <row r="53" spans="1:16" ht="18.25" customHeight="1" x14ac:dyDescent="0.15">
      <c r="A53" s="48" t="s">
        <v>114</v>
      </c>
      <c r="B53" s="121">
        <v>0</v>
      </c>
      <c r="C53" s="121">
        <v>0</v>
      </c>
      <c r="D53" s="121">
        <v>5</v>
      </c>
      <c r="E53" s="121">
        <v>0</v>
      </c>
      <c r="F53" s="121">
        <v>46</v>
      </c>
      <c r="G53" s="121">
        <v>12</v>
      </c>
      <c r="H53" s="121">
        <v>3</v>
      </c>
      <c r="I53" s="121">
        <v>1</v>
      </c>
      <c r="J53" s="121">
        <v>0</v>
      </c>
      <c r="K53" s="121">
        <v>0</v>
      </c>
      <c r="L53" s="121">
        <v>0</v>
      </c>
      <c r="M53" s="121">
        <v>0</v>
      </c>
      <c r="N53" s="121">
        <v>7</v>
      </c>
      <c r="O53" s="121">
        <v>4</v>
      </c>
      <c r="P53" s="122">
        <v>61</v>
      </c>
    </row>
    <row r="54" spans="1:16" ht="18.25" customHeight="1" x14ac:dyDescent="0.15">
      <c r="A54" s="48" t="s">
        <v>115</v>
      </c>
      <c r="B54" s="119">
        <v>1</v>
      </c>
      <c r="C54" s="119">
        <v>0</v>
      </c>
      <c r="D54" s="119">
        <v>15</v>
      </c>
      <c r="E54" s="119">
        <v>4</v>
      </c>
      <c r="F54" s="119">
        <v>31</v>
      </c>
      <c r="G54" s="119">
        <v>15</v>
      </c>
      <c r="H54" s="119">
        <v>1</v>
      </c>
      <c r="I54" s="119">
        <v>1</v>
      </c>
      <c r="J54" s="119">
        <v>0</v>
      </c>
      <c r="K54" s="119">
        <v>0</v>
      </c>
      <c r="L54" s="119">
        <v>0</v>
      </c>
      <c r="M54" s="119">
        <v>0</v>
      </c>
      <c r="N54" s="119">
        <v>2</v>
      </c>
      <c r="O54" s="119">
        <v>1</v>
      </c>
      <c r="P54" s="120">
        <v>50</v>
      </c>
    </row>
    <row r="55" spans="1:16" ht="18.25" customHeight="1" x14ac:dyDescent="0.15">
      <c r="A55" s="48" t="s">
        <v>116</v>
      </c>
      <c r="B55" s="121">
        <v>7</v>
      </c>
      <c r="C55" s="121">
        <v>1</v>
      </c>
      <c r="D55" s="121">
        <v>11</v>
      </c>
      <c r="E55" s="121">
        <v>3</v>
      </c>
      <c r="F55" s="121">
        <v>12</v>
      </c>
      <c r="G55" s="121">
        <v>5</v>
      </c>
      <c r="H55" s="121">
        <v>0</v>
      </c>
      <c r="I55" s="121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2</v>
      </c>
      <c r="O55" s="121">
        <v>1</v>
      </c>
      <c r="P55" s="122">
        <v>32</v>
      </c>
    </row>
    <row r="56" spans="1:16" ht="18.25" customHeight="1" x14ac:dyDescent="0.15">
      <c r="A56" s="48" t="s">
        <v>117</v>
      </c>
      <c r="B56" s="119">
        <v>15</v>
      </c>
      <c r="C56" s="119">
        <v>5</v>
      </c>
      <c r="D56" s="119">
        <v>7</v>
      </c>
      <c r="E56" s="119">
        <v>6</v>
      </c>
      <c r="F56" s="119">
        <v>14</v>
      </c>
      <c r="G56" s="119">
        <v>9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20">
        <v>36</v>
      </c>
    </row>
    <row r="57" spans="1:16" ht="18.25" customHeight="1" x14ac:dyDescent="0.15">
      <c r="A57" s="48" t="s">
        <v>118</v>
      </c>
      <c r="B57" s="121">
        <v>3</v>
      </c>
      <c r="C57" s="121">
        <v>0</v>
      </c>
      <c r="D57" s="121">
        <v>2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P57" s="122">
        <v>5</v>
      </c>
    </row>
    <row r="58" spans="1:16" ht="18.25" customHeight="1" x14ac:dyDescent="0.15">
      <c r="A58" s="123" t="s">
        <v>62</v>
      </c>
      <c r="B58" s="131">
        <v>26</v>
      </c>
      <c r="C58" s="131">
        <v>6</v>
      </c>
      <c r="D58" s="131">
        <v>40</v>
      </c>
      <c r="E58" s="131">
        <v>13</v>
      </c>
      <c r="F58" s="131">
        <v>108</v>
      </c>
      <c r="G58" s="131">
        <v>43</v>
      </c>
      <c r="H58" s="131">
        <v>7</v>
      </c>
      <c r="I58" s="131">
        <v>3</v>
      </c>
      <c r="J58" s="131">
        <v>0</v>
      </c>
      <c r="K58" s="131">
        <v>0</v>
      </c>
      <c r="L58" s="131">
        <v>0</v>
      </c>
      <c r="M58" s="131">
        <v>0</v>
      </c>
      <c r="N58" s="131">
        <v>12</v>
      </c>
      <c r="O58" s="131">
        <v>6</v>
      </c>
      <c r="P58" s="132">
        <v>193</v>
      </c>
    </row>
    <row r="59" spans="1:16" ht="18.75" customHeight="1" x14ac:dyDescent="0.15">
      <c r="A59" s="126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8"/>
    </row>
    <row r="60" spans="1:16" ht="18.5" customHeight="1" x14ac:dyDescent="0.15">
      <c r="A60" s="290" t="s">
        <v>69</v>
      </c>
      <c r="B60" s="267" t="s">
        <v>90</v>
      </c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67" t="s">
        <v>125</v>
      </c>
      <c r="O60" s="278"/>
      <c r="P60" s="275" t="s">
        <v>62</v>
      </c>
    </row>
    <row r="61" spans="1:16" ht="72.25" customHeight="1" x14ac:dyDescent="0.15">
      <c r="A61" s="291"/>
      <c r="B61" s="301" t="s">
        <v>54</v>
      </c>
      <c r="C61" s="302"/>
      <c r="D61" s="301" t="s">
        <v>55</v>
      </c>
      <c r="E61" s="302"/>
      <c r="F61" s="301" t="s">
        <v>56</v>
      </c>
      <c r="G61" s="302"/>
      <c r="H61" s="301" t="s">
        <v>57</v>
      </c>
      <c r="I61" s="302"/>
      <c r="J61" s="301" t="s">
        <v>58</v>
      </c>
      <c r="K61" s="302"/>
      <c r="L61" s="301" t="s">
        <v>126</v>
      </c>
      <c r="M61" s="302"/>
      <c r="N61" s="302"/>
      <c r="O61" s="302"/>
      <c r="P61" s="299"/>
    </row>
    <row r="62" spans="1:16" ht="18.5" customHeight="1" x14ac:dyDescent="0.15">
      <c r="A62" s="292"/>
      <c r="B62" s="43" t="s">
        <v>62</v>
      </c>
      <c r="C62" s="43" t="s">
        <v>64</v>
      </c>
      <c r="D62" s="43" t="s">
        <v>62</v>
      </c>
      <c r="E62" s="43" t="s">
        <v>64</v>
      </c>
      <c r="F62" s="43" t="s">
        <v>62</v>
      </c>
      <c r="G62" s="43" t="s">
        <v>64</v>
      </c>
      <c r="H62" s="43" t="s">
        <v>62</v>
      </c>
      <c r="I62" s="43" t="s">
        <v>64</v>
      </c>
      <c r="J62" s="43" t="s">
        <v>62</v>
      </c>
      <c r="K62" s="43" t="s">
        <v>64</v>
      </c>
      <c r="L62" s="43" t="s">
        <v>62</v>
      </c>
      <c r="M62" s="43" t="s">
        <v>64</v>
      </c>
      <c r="N62" s="43" t="s">
        <v>62</v>
      </c>
      <c r="O62" s="43" t="s">
        <v>64</v>
      </c>
      <c r="P62" s="300"/>
    </row>
    <row r="63" spans="1:16" ht="18.5" customHeight="1" x14ac:dyDescent="0.15">
      <c r="A63" s="41" t="s">
        <v>113</v>
      </c>
      <c r="B63" s="133">
        <v>0</v>
      </c>
      <c r="C63" s="133">
        <v>0</v>
      </c>
      <c r="D63" s="133">
        <v>0</v>
      </c>
      <c r="E63" s="133">
        <v>0</v>
      </c>
      <c r="F63" s="133">
        <v>16</v>
      </c>
      <c r="G63" s="133">
        <v>9</v>
      </c>
      <c r="H63" s="133">
        <v>20</v>
      </c>
      <c r="I63" s="133">
        <v>14</v>
      </c>
      <c r="J63" s="133">
        <v>45</v>
      </c>
      <c r="K63" s="133">
        <v>32</v>
      </c>
      <c r="L63" s="133">
        <v>0</v>
      </c>
      <c r="M63" s="133">
        <v>0</v>
      </c>
      <c r="N63" s="133">
        <v>50</v>
      </c>
      <c r="O63" s="133">
        <v>34</v>
      </c>
      <c r="P63" s="134">
        <v>131</v>
      </c>
    </row>
    <row r="64" spans="1:16" ht="18.25" customHeight="1" x14ac:dyDescent="0.15">
      <c r="A64" s="48" t="s">
        <v>114</v>
      </c>
      <c r="B64" s="64">
        <v>0</v>
      </c>
      <c r="C64" s="64">
        <v>0</v>
      </c>
      <c r="D64" s="64">
        <v>6</v>
      </c>
      <c r="E64" s="64">
        <v>1</v>
      </c>
      <c r="F64" s="64">
        <v>226</v>
      </c>
      <c r="G64" s="64">
        <v>89</v>
      </c>
      <c r="H64" s="64">
        <v>61</v>
      </c>
      <c r="I64" s="64">
        <v>24</v>
      </c>
      <c r="J64" s="64">
        <v>17</v>
      </c>
      <c r="K64" s="64">
        <v>10</v>
      </c>
      <c r="L64" s="64">
        <v>11</v>
      </c>
      <c r="M64" s="64">
        <v>4</v>
      </c>
      <c r="N64" s="64">
        <v>86</v>
      </c>
      <c r="O64" s="64">
        <v>47</v>
      </c>
      <c r="P64" s="109">
        <v>407</v>
      </c>
    </row>
    <row r="65" spans="1:16" ht="18.25" customHeight="1" x14ac:dyDescent="0.15">
      <c r="A65" s="48" t="s">
        <v>115</v>
      </c>
      <c r="B65" s="62">
        <v>23</v>
      </c>
      <c r="C65" s="62">
        <v>3</v>
      </c>
      <c r="D65" s="62">
        <v>58</v>
      </c>
      <c r="E65" s="62">
        <v>6</v>
      </c>
      <c r="F65" s="62">
        <v>303</v>
      </c>
      <c r="G65" s="62">
        <v>136</v>
      </c>
      <c r="H65" s="62">
        <v>43</v>
      </c>
      <c r="I65" s="62">
        <v>13</v>
      </c>
      <c r="J65" s="62">
        <v>8</v>
      </c>
      <c r="K65" s="62">
        <v>5</v>
      </c>
      <c r="L65" s="62">
        <v>12</v>
      </c>
      <c r="M65" s="62">
        <v>9</v>
      </c>
      <c r="N65" s="62">
        <v>39</v>
      </c>
      <c r="O65" s="62">
        <v>29</v>
      </c>
      <c r="P65" s="108">
        <v>486</v>
      </c>
    </row>
    <row r="66" spans="1:16" ht="18.25" customHeight="1" x14ac:dyDescent="0.15">
      <c r="A66" s="48" t="s">
        <v>116</v>
      </c>
      <c r="B66" s="64">
        <v>33</v>
      </c>
      <c r="C66" s="64">
        <v>3</v>
      </c>
      <c r="D66" s="64">
        <v>41</v>
      </c>
      <c r="E66" s="64">
        <v>14</v>
      </c>
      <c r="F66" s="64">
        <v>191</v>
      </c>
      <c r="G66" s="64">
        <v>81</v>
      </c>
      <c r="H66" s="64">
        <v>13</v>
      </c>
      <c r="I66" s="64">
        <v>9</v>
      </c>
      <c r="J66" s="64">
        <v>7</v>
      </c>
      <c r="K66" s="64">
        <v>6</v>
      </c>
      <c r="L66" s="64">
        <v>0</v>
      </c>
      <c r="M66" s="64">
        <v>0</v>
      </c>
      <c r="N66" s="64">
        <v>18</v>
      </c>
      <c r="O66" s="64">
        <v>4</v>
      </c>
      <c r="P66" s="109">
        <v>303</v>
      </c>
    </row>
    <row r="67" spans="1:16" ht="18.25" customHeight="1" x14ac:dyDescent="0.15">
      <c r="A67" s="48" t="s">
        <v>117</v>
      </c>
      <c r="B67" s="62">
        <v>58</v>
      </c>
      <c r="C67" s="62">
        <v>12</v>
      </c>
      <c r="D67" s="62">
        <v>42</v>
      </c>
      <c r="E67" s="62">
        <v>14</v>
      </c>
      <c r="F67" s="62">
        <v>136</v>
      </c>
      <c r="G67" s="62">
        <v>51</v>
      </c>
      <c r="H67" s="62">
        <v>8</v>
      </c>
      <c r="I67" s="62">
        <v>5</v>
      </c>
      <c r="J67" s="62">
        <v>3</v>
      </c>
      <c r="K67" s="62">
        <v>3</v>
      </c>
      <c r="L67" s="62">
        <v>1</v>
      </c>
      <c r="M67" s="62">
        <v>1</v>
      </c>
      <c r="N67" s="62">
        <v>17</v>
      </c>
      <c r="O67" s="62">
        <v>11</v>
      </c>
      <c r="P67" s="108">
        <v>265</v>
      </c>
    </row>
    <row r="68" spans="1:16" ht="18.25" customHeight="1" x14ac:dyDescent="0.15">
      <c r="A68" s="48" t="s">
        <v>118</v>
      </c>
      <c r="B68" s="64">
        <v>49</v>
      </c>
      <c r="C68" s="64">
        <v>6</v>
      </c>
      <c r="D68" s="64">
        <v>39</v>
      </c>
      <c r="E68" s="64">
        <v>12</v>
      </c>
      <c r="F68" s="64">
        <v>24</v>
      </c>
      <c r="G68" s="64">
        <v>13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10</v>
      </c>
      <c r="O68" s="64">
        <v>7</v>
      </c>
      <c r="P68" s="109">
        <v>122</v>
      </c>
    </row>
    <row r="69" spans="1:16" ht="18.25" customHeight="1" x14ac:dyDescent="0.15">
      <c r="A69" s="123" t="s">
        <v>62</v>
      </c>
      <c r="B69" s="135">
        <v>163</v>
      </c>
      <c r="C69" s="135">
        <v>24</v>
      </c>
      <c r="D69" s="135">
        <v>186</v>
      </c>
      <c r="E69" s="135">
        <v>47</v>
      </c>
      <c r="F69" s="135">
        <v>896</v>
      </c>
      <c r="G69" s="135">
        <v>379</v>
      </c>
      <c r="H69" s="135">
        <v>145</v>
      </c>
      <c r="I69" s="135">
        <v>65</v>
      </c>
      <c r="J69" s="135">
        <v>80</v>
      </c>
      <c r="K69" s="135">
        <v>56</v>
      </c>
      <c r="L69" s="135">
        <v>24</v>
      </c>
      <c r="M69" s="135">
        <v>14</v>
      </c>
      <c r="N69" s="135">
        <v>220</v>
      </c>
      <c r="O69" s="135">
        <v>132</v>
      </c>
      <c r="P69" s="136">
        <v>1714</v>
      </c>
    </row>
    <row r="70" spans="1:16" ht="18.75" customHeight="1" x14ac:dyDescent="0.15">
      <c r="A70" s="126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8"/>
    </row>
    <row r="71" spans="1:16" ht="18.5" customHeight="1" x14ac:dyDescent="0.15">
      <c r="A71" s="290" t="s">
        <v>70</v>
      </c>
      <c r="B71" s="267" t="s">
        <v>90</v>
      </c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267" t="s">
        <v>125</v>
      </c>
      <c r="O71" s="305"/>
      <c r="P71" s="275" t="s">
        <v>62</v>
      </c>
    </row>
    <row r="72" spans="1:16" ht="72.25" customHeight="1" x14ac:dyDescent="0.15">
      <c r="A72" s="293"/>
      <c r="B72" s="301" t="s">
        <v>54</v>
      </c>
      <c r="C72" s="304"/>
      <c r="D72" s="301" t="s">
        <v>55</v>
      </c>
      <c r="E72" s="304"/>
      <c r="F72" s="301" t="s">
        <v>56</v>
      </c>
      <c r="G72" s="304"/>
      <c r="H72" s="301" t="s">
        <v>57</v>
      </c>
      <c r="I72" s="304"/>
      <c r="J72" s="301" t="s">
        <v>58</v>
      </c>
      <c r="K72" s="304"/>
      <c r="L72" s="301" t="s">
        <v>126</v>
      </c>
      <c r="M72" s="304"/>
      <c r="N72" s="304"/>
      <c r="O72" s="304"/>
      <c r="P72" s="306"/>
    </row>
    <row r="73" spans="1:16" ht="18.5" customHeight="1" x14ac:dyDescent="0.15">
      <c r="A73" s="294"/>
      <c r="B73" s="43" t="s">
        <v>62</v>
      </c>
      <c r="C73" s="43" t="s">
        <v>64</v>
      </c>
      <c r="D73" s="43" t="s">
        <v>62</v>
      </c>
      <c r="E73" s="43" t="s">
        <v>64</v>
      </c>
      <c r="F73" s="43" t="s">
        <v>62</v>
      </c>
      <c r="G73" s="43" t="s">
        <v>64</v>
      </c>
      <c r="H73" s="43" t="s">
        <v>62</v>
      </c>
      <c r="I73" s="43" t="s">
        <v>64</v>
      </c>
      <c r="J73" s="43" t="s">
        <v>62</v>
      </c>
      <c r="K73" s="43" t="s">
        <v>64</v>
      </c>
      <c r="L73" s="43" t="s">
        <v>62</v>
      </c>
      <c r="M73" s="43" t="s">
        <v>64</v>
      </c>
      <c r="N73" s="43" t="s">
        <v>62</v>
      </c>
      <c r="O73" s="43" t="s">
        <v>64</v>
      </c>
      <c r="P73" s="307"/>
    </row>
    <row r="74" spans="1:16" ht="18.5" customHeight="1" x14ac:dyDescent="0.15">
      <c r="A74" s="41" t="s">
        <v>113</v>
      </c>
      <c r="B74" s="129">
        <v>0</v>
      </c>
      <c r="C74" s="129">
        <v>0</v>
      </c>
      <c r="D74" s="129">
        <v>0</v>
      </c>
      <c r="E74" s="129">
        <v>0</v>
      </c>
      <c r="F74" s="129">
        <v>0</v>
      </c>
      <c r="G74" s="129">
        <v>0</v>
      </c>
      <c r="H74" s="129">
        <v>0</v>
      </c>
      <c r="I74" s="129">
        <v>0</v>
      </c>
      <c r="J74" s="129">
        <v>11</v>
      </c>
      <c r="K74" s="129">
        <v>6</v>
      </c>
      <c r="L74" s="129">
        <v>0</v>
      </c>
      <c r="M74" s="129">
        <v>0</v>
      </c>
      <c r="N74" s="129">
        <v>24</v>
      </c>
      <c r="O74" s="129">
        <v>16</v>
      </c>
      <c r="P74" s="130">
        <v>35</v>
      </c>
    </row>
    <row r="75" spans="1:16" ht="18.25" customHeight="1" x14ac:dyDescent="0.15">
      <c r="A75" s="48" t="s">
        <v>114</v>
      </c>
      <c r="B75" s="121">
        <v>0</v>
      </c>
      <c r="C75" s="121">
        <v>0</v>
      </c>
      <c r="D75" s="121">
        <v>2</v>
      </c>
      <c r="E75" s="121">
        <v>0</v>
      </c>
      <c r="F75" s="121">
        <v>29</v>
      </c>
      <c r="G75" s="121">
        <v>13</v>
      </c>
      <c r="H75" s="121">
        <v>14</v>
      </c>
      <c r="I75" s="121">
        <v>10</v>
      </c>
      <c r="J75" s="121">
        <v>48</v>
      </c>
      <c r="K75" s="121">
        <v>17</v>
      </c>
      <c r="L75" s="121">
        <v>0</v>
      </c>
      <c r="M75" s="121">
        <v>0</v>
      </c>
      <c r="N75" s="121">
        <v>56</v>
      </c>
      <c r="O75" s="121">
        <v>40</v>
      </c>
      <c r="P75" s="122">
        <v>149</v>
      </c>
    </row>
    <row r="76" spans="1:16" ht="18.25" customHeight="1" x14ac:dyDescent="0.15">
      <c r="A76" s="48" t="s">
        <v>115</v>
      </c>
      <c r="B76" s="119">
        <v>5</v>
      </c>
      <c r="C76" s="119">
        <v>0</v>
      </c>
      <c r="D76" s="119">
        <v>15</v>
      </c>
      <c r="E76" s="119">
        <v>6</v>
      </c>
      <c r="F76" s="119">
        <v>30</v>
      </c>
      <c r="G76" s="119">
        <v>14</v>
      </c>
      <c r="H76" s="119">
        <v>4</v>
      </c>
      <c r="I76" s="119">
        <v>2</v>
      </c>
      <c r="J76" s="119">
        <v>51</v>
      </c>
      <c r="K76" s="119">
        <v>24</v>
      </c>
      <c r="L76" s="119">
        <v>0</v>
      </c>
      <c r="M76" s="119">
        <v>0</v>
      </c>
      <c r="N76" s="119">
        <v>30</v>
      </c>
      <c r="O76" s="119">
        <v>13</v>
      </c>
      <c r="P76" s="120">
        <v>135</v>
      </c>
    </row>
    <row r="77" spans="1:16" ht="18.25" customHeight="1" x14ac:dyDescent="0.15">
      <c r="A77" s="48" t="s">
        <v>116</v>
      </c>
      <c r="B77" s="121">
        <v>15</v>
      </c>
      <c r="C77" s="121">
        <v>2</v>
      </c>
      <c r="D77" s="121">
        <v>9</v>
      </c>
      <c r="E77" s="121">
        <v>1</v>
      </c>
      <c r="F77" s="121">
        <v>22</v>
      </c>
      <c r="G77" s="121">
        <v>9</v>
      </c>
      <c r="H77" s="121">
        <v>5</v>
      </c>
      <c r="I77" s="121">
        <v>3</v>
      </c>
      <c r="J77" s="121">
        <v>52</v>
      </c>
      <c r="K77" s="121">
        <v>22</v>
      </c>
      <c r="L77" s="121">
        <v>0</v>
      </c>
      <c r="M77" s="121">
        <v>0</v>
      </c>
      <c r="N77" s="121">
        <v>26</v>
      </c>
      <c r="O77" s="121">
        <v>12</v>
      </c>
      <c r="P77" s="122">
        <v>129</v>
      </c>
    </row>
    <row r="78" spans="1:16" ht="18.25" customHeight="1" x14ac:dyDescent="0.15">
      <c r="A78" s="48" t="s">
        <v>117</v>
      </c>
      <c r="B78" s="119">
        <v>18</v>
      </c>
      <c r="C78" s="119">
        <v>3</v>
      </c>
      <c r="D78" s="119">
        <v>21</v>
      </c>
      <c r="E78" s="119">
        <v>8</v>
      </c>
      <c r="F78" s="119">
        <v>14</v>
      </c>
      <c r="G78" s="119">
        <v>6</v>
      </c>
      <c r="H78" s="119">
        <v>3</v>
      </c>
      <c r="I78" s="119">
        <v>0</v>
      </c>
      <c r="J78" s="119">
        <v>28</v>
      </c>
      <c r="K78" s="119">
        <v>15</v>
      </c>
      <c r="L78" s="119">
        <v>0</v>
      </c>
      <c r="M78" s="119">
        <v>0</v>
      </c>
      <c r="N78" s="119">
        <v>2</v>
      </c>
      <c r="O78" s="119">
        <v>0</v>
      </c>
      <c r="P78" s="120">
        <v>86</v>
      </c>
    </row>
    <row r="79" spans="1:16" ht="18.25" customHeight="1" x14ac:dyDescent="0.15">
      <c r="A79" s="48" t="s">
        <v>118</v>
      </c>
      <c r="B79" s="121">
        <v>4</v>
      </c>
      <c r="C79" s="121">
        <v>0</v>
      </c>
      <c r="D79" s="121">
        <v>3</v>
      </c>
      <c r="E79" s="121">
        <v>1</v>
      </c>
      <c r="F79" s="121">
        <v>0</v>
      </c>
      <c r="G79" s="121">
        <v>0</v>
      </c>
      <c r="H79" s="121">
        <v>0</v>
      </c>
      <c r="I79" s="121">
        <v>0</v>
      </c>
      <c r="J79" s="121">
        <v>13</v>
      </c>
      <c r="K79" s="121">
        <v>5</v>
      </c>
      <c r="L79" s="121">
        <v>0</v>
      </c>
      <c r="M79" s="121">
        <v>0</v>
      </c>
      <c r="N79" s="121">
        <v>1</v>
      </c>
      <c r="O79" s="121">
        <v>1</v>
      </c>
      <c r="P79" s="122">
        <v>21</v>
      </c>
    </row>
    <row r="80" spans="1:16" ht="18.25" customHeight="1" x14ac:dyDescent="0.15">
      <c r="A80" s="123" t="s">
        <v>62</v>
      </c>
      <c r="B80" s="131">
        <v>42</v>
      </c>
      <c r="C80" s="131">
        <v>5</v>
      </c>
      <c r="D80" s="131">
        <v>50</v>
      </c>
      <c r="E80" s="131">
        <v>16</v>
      </c>
      <c r="F80" s="131">
        <v>95</v>
      </c>
      <c r="G80" s="131">
        <v>42</v>
      </c>
      <c r="H80" s="131">
        <v>26</v>
      </c>
      <c r="I80" s="131">
        <v>15</v>
      </c>
      <c r="J80" s="131">
        <v>203</v>
      </c>
      <c r="K80" s="131">
        <v>89</v>
      </c>
      <c r="L80" s="131">
        <v>0</v>
      </c>
      <c r="M80" s="131">
        <v>0</v>
      </c>
      <c r="N80" s="131">
        <v>139</v>
      </c>
      <c r="O80" s="131">
        <v>82</v>
      </c>
      <c r="P80" s="132">
        <v>555</v>
      </c>
    </row>
    <row r="81" spans="1:16" ht="18.75" customHeight="1" x14ac:dyDescent="0.15">
      <c r="A81" s="126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8"/>
    </row>
    <row r="82" spans="1:16" ht="18.5" customHeight="1" x14ac:dyDescent="0.15">
      <c r="A82" s="269" t="s">
        <v>71</v>
      </c>
      <c r="B82" s="267" t="s">
        <v>90</v>
      </c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67" t="s">
        <v>125</v>
      </c>
      <c r="O82" s="278"/>
      <c r="P82" s="275" t="s">
        <v>62</v>
      </c>
    </row>
    <row r="83" spans="1:16" ht="72.25" customHeight="1" x14ac:dyDescent="0.15">
      <c r="A83" s="281"/>
      <c r="B83" s="301" t="s">
        <v>54</v>
      </c>
      <c r="C83" s="302"/>
      <c r="D83" s="301" t="s">
        <v>55</v>
      </c>
      <c r="E83" s="302"/>
      <c r="F83" s="301" t="s">
        <v>56</v>
      </c>
      <c r="G83" s="302"/>
      <c r="H83" s="301" t="s">
        <v>57</v>
      </c>
      <c r="I83" s="302"/>
      <c r="J83" s="301" t="s">
        <v>58</v>
      </c>
      <c r="K83" s="302"/>
      <c r="L83" s="301" t="s">
        <v>126</v>
      </c>
      <c r="M83" s="302"/>
      <c r="N83" s="302"/>
      <c r="O83" s="302"/>
      <c r="P83" s="299"/>
    </row>
    <row r="84" spans="1:16" ht="18.5" customHeight="1" x14ac:dyDescent="0.15">
      <c r="A84" s="295"/>
      <c r="B84" s="43" t="s">
        <v>62</v>
      </c>
      <c r="C84" s="43" t="s">
        <v>64</v>
      </c>
      <c r="D84" s="43" t="s">
        <v>62</v>
      </c>
      <c r="E84" s="43" t="s">
        <v>64</v>
      </c>
      <c r="F84" s="43" t="s">
        <v>62</v>
      </c>
      <c r="G84" s="43" t="s">
        <v>64</v>
      </c>
      <c r="H84" s="43" t="s">
        <v>62</v>
      </c>
      <c r="I84" s="43" t="s">
        <v>64</v>
      </c>
      <c r="J84" s="43" t="s">
        <v>62</v>
      </c>
      <c r="K84" s="43" t="s">
        <v>64</v>
      </c>
      <c r="L84" s="43" t="s">
        <v>62</v>
      </c>
      <c r="M84" s="43" t="s">
        <v>64</v>
      </c>
      <c r="N84" s="43" t="s">
        <v>62</v>
      </c>
      <c r="O84" s="43" t="s">
        <v>64</v>
      </c>
      <c r="P84" s="300"/>
    </row>
    <row r="85" spans="1:16" ht="18.5" customHeight="1" x14ac:dyDescent="0.15">
      <c r="A85" s="41" t="s">
        <v>113</v>
      </c>
      <c r="B85" s="117">
        <v>0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13</v>
      </c>
      <c r="I85" s="117">
        <v>6</v>
      </c>
      <c r="J85" s="117">
        <v>15</v>
      </c>
      <c r="K85" s="117">
        <v>11</v>
      </c>
      <c r="L85" s="117">
        <v>0</v>
      </c>
      <c r="M85" s="117">
        <v>0</v>
      </c>
      <c r="N85" s="117">
        <v>3</v>
      </c>
      <c r="O85" s="117">
        <v>3</v>
      </c>
      <c r="P85" s="118">
        <v>31</v>
      </c>
    </row>
    <row r="86" spans="1:16" ht="18.25" customHeight="1" x14ac:dyDescent="0.15">
      <c r="A86" s="48" t="s">
        <v>114</v>
      </c>
      <c r="B86" s="119">
        <v>0</v>
      </c>
      <c r="C86" s="119">
        <v>0</v>
      </c>
      <c r="D86" s="119">
        <v>2</v>
      </c>
      <c r="E86" s="119">
        <v>0</v>
      </c>
      <c r="F86" s="119">
        <v>78</v>
      </c>
      <c r="G86" s="119">
        <v>29</v>
      </c>
      <c r="H86" s="119">
        <v>25</v>
      </c>
      <c r="I86" s="119">
        <v>11</v>
      </c>
      <c r="J86" s="119">
        <v>30</v>
      </c>
      <c r="K86" s="119">
        <v>20</v>
      </c>
      <c r="L86" s="119">
        <v>0</v>
      </c>
      <c r="M86" s="119">
        <v>0</v>
      </c>
      <c r="N86" s="119">
        <v>16</v>
      </c>
      <c r="O86" s="119">
        <v>9</v>
      </c>
      <c r="P86" s="120">
        <v>151</v>
      </c>
    </row>
    <row r="87" spans="1:16" ht="18.25" customHeight="1" x14ac:dyDescent="0.15">
      <c r="A87" s="48" t="s">
        <v>115</v>
      </c>
      <c r="B87" s="121">
        <v>2</v>
      </c>
      <c r="C87" s="121">
        <v>2</v>
      </c>
      <c r="D87" s="121">
        <v>24</v>
      </c>
      <c r="E87" s="121">
        <v>4</v>
      </c>
      <c r="F87" s="121">
        <v>94</v>
      </c>
      <c r="G87" s="121">
        <v>35</v>
      </c>
      <c r="H87" s="121">
        <v>2</v>
      </c>
      <c r="I87" s="121">
        <v>1</v>
      </c>
      <c r="J87" s="121">
        <v>3</v>
      </c>
      <c r="K87" s="121">
        <v>1</v>
      </c>
      <c r="L87" s="121">
        <v>0</v>
      </c>
      <c r="M87" s="121">
        <v>0</v>
      </c>
      <c r="N87" s="121">
        <v>4</v>
      </c>
      <c r="O87" s="121">
        <v>1</v>
      </c>
      <c r="P87" s="122">
        <v>129</v>
      </c>
    </row>
    <row r="88" spans="1:16" ht="18.25" customHeight="1" x14ac:dyDescent="0.15">
      <c r="A88" s="48" t="s">
        <v>116</v>
      </c>
      <c r="B88" s="119">
        <v>18</v>
      </c>
      <c r="C88" s="119">
        <v>4</v>
      </c>
      <c r="D88" s="119">
        <v>16</v>
      </c>
      <c r="E88" s="119">
        <v>6</v>
      </c>
      <c r="F88" s="119">
        <v>71</v>
      </c>
      <c r="G88" s="119">
        <v>31</v>
      </c>
      <c r="H88" s="119">
        <v>1</v>
      </c>
      <c r="I88" s="119">
        <v>0</v>
      </c>
      <c r="J88" s="119">
        <v>1</v>
      </c>
      <c r="K88" s="119">
        <v>1</v>
      </c>
      <c r="L88" s="119">
        <v>0</v>
      </c>
      <c r="M88" s="119">
        <v>0</v>
      </c>
      <c r="N88" s="119">
        <v>2</v>
      </c>
      <c r="O88" s="119">
        <v>0</v>
      </c>
      <c r="P88" s="120">
        <v>109</v>
      </c>
    </row>
    <row r="89" spans="1:16" ht="18.25" customHeight="1" x14ac:dyDescent="0.15">
      <c r="A89" s="48" t="s">
        <v>117</v>
      </c>
      <c r="B89" s="121">
        <v>17</v>
      </c>
      <c r="C89" s="121">
        <v>2</v>
      </c>
      <c r="D89" s="121">
        <v>27</v>
      </c>
      <c r="E89" s="121">
        <v>8</v>
      </c>
      <c r="F89" s="121">
        <v>45</v>
      </c>
      <c r="G89" s="121">
        <v>24</v>
      </c>
      <c r="H89" s="121">
        <v>0</v>
      </c>
      <c r="I89" s="121">
        <v>0</v>
      </c>
      <c r="J89" s="121">
        <v>3</v>
      </c>
      <c r="K89" s="121">
        <v>1</v>
      </c>
      <c r="L89" s="121">
        <v>0</v>
      </c>
      <c r="M89" s="121">
        <v>0</v>
      </c>
      <c r="N89" s="121">
        <v>2</v>
      </c>
      <c r="O89" s="121">
        <v>2</v>
      </c>
      <c r="P89" s="122">
        <v>94</v>
      </c>
    </row>
    <row r="90" spans="1:16" ht="18.25" customHeight="1" x14ac:dyDescent="0.15">
      <c r="A90" s="48" t="s">
        <v>118</v>
      </c>
      <c r="B90" s="119">
        <v>13</v>
      </c>
      <c r="C90" s="119">
        <v>2</v>
      </c>
      <c r="D90" s="119">
        <v>18</v>
      </c>
      <c r="E90" s="119">
        <v>7</v>
      </c>
      <c r="F90" s="119">
        <v>12</v>
      </c>
      <c r="G90" s="119">
        <v>5</v>
      </c>
      <c r="H90" s="119">
        <v>0</v>
      </c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20">
        <v>43</v>
      </c>
    </row>
    <row r="91" spans="1:16" ht="18.25" customHeight="1" x14ac:dyDescent="0.15">
      <c r="A91" s="123" t="s">
        <v>62</v>
      </c>
      <c r="B91" s="124">
        <v>50</v>
      </c>
      <c r="C91" s="124">
        <v>10</v>
      </c>
      <c r="D91" s="124">
        <v>87</v>
      </c>
      <c r="E91" s="124">
        <v>25</v>
      </c>
      <c r="F91" s="124">
        <v>300</v>
      </c>
      <c r="G91" s="124">
        <v>124</v>
      </c>
      <c r="H91" s="124">
        <v>41</v>
      </c>
      <c r="I91" s="124">
        <v>18</v>
      </c>
      <c r="J91" s="124">
        <v>52</v>
      </c>
      <c r="K91" s="124">
        <v>34</v>
      </c>
      <c r="L91" s="124">
        <v>0</v>
      </c>
      <c r="M91" s="124">
        <v>0</v>
      </c>
      <c r="N91" s="124">
        <v>27</v>
      </c>
      <c r="O91" s="124">
        <v>15</v>
      </c>
      <c r="P91" s="125">
        <v>557</v>
      </c>
    </row>
    <row r="92" spans="1:16" ht="18.75" customHeight="1" x14ac:dyDescent="0.15">
      <c r="A92" s="126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8"/>
    </row>
    <row r="93" spans="1:16" ht="18.5" customHeight="1" x14ac:dyDescent="0.15">
      <c r="A93" s="290" t="s">
        <v>72</v>
      </c>
      <c r="B93" s="267" t="s">
        <v>90</v>
      </c>
      <c r="C93" s="305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267" t="s">
        <v>125</v>
      </c>
      <c r="O93" s="305"/>
      <c r="P93" s="275" t="s">
        <v>62</v>
      </c>
    </row>
    <row r="94" spans="1:16" ht="72.25" customHeight="1" x14ac:dyDescent="0.15">
      <c r="A94" s="293"/>
      <c r="B94" s="301" t="s">
        <v>54</v>
      </c>
      <c r="C94" s="304"/>
      <c r="D94" s="301" t="s">
        <v>55</v>
      </c>
      <c r="E94" s="304"/>
      <c r="F94" s="301" t="s">
        <v>56</v>
      </c>
      <c r="G94" s="304"/>
      <c r="H94" s="301" t="s">
        <v>57</v>
      </c>
      <c r="I94" s="304"/>
      <c r="J94" s="301" t="s">
        <v>58</v>
      </c>
      <c r="K94" s="304"/>
      <c r="L94" s="301" t="s">
        <v>126</v>
      </c>
      <c r="M94" s="304"/>
      <c r="N94" s="304"/>
      <c r="O94" s="304"/>
      <c r="P94" s="306"/>
    </row>
    <row r="95" spans="1:16" ht="18.5" customHeight="1" x14ac:dyDescent="0.15">
      <c r="A95" s="294"/>
      <c r="B95" s="43" t="s">
        <v>62</v>
      </c>
      <c r="C95" s="43" t="s">
        <v>64</v>
      </c>
      <c r="D95" s="43" t="s">
        <v>62</v>
      </c>
      <c r="E95" s="43" t="s">
        <v>64</v>
      </c>
      <c r="F95" s="43" t="s">
        <v>62</v>
      </c>
      <c r="G95" s="43" t="s">
        <v>64</v>
      </c>
      <c r="H95" s="43" t="s">
        <v>62</v>
      </c>
      <c r="I95" s="43" t="s">
        <v>64</v>
      </c>
      <c r="J95" s="43" t="s">
        <v>62</v>
      </c>
      <c r="K95" s="43" t="s">
        <v>64</v>
      </c>
      <c r="L95" s="43" t="s">
        <v>62</v>
      </c>
      <c r="M95" s="43" t="s">
        <v>64</v>
      </c>
      <c r="N95" s="43" t="s">
        <v>62</v>
      </c>
      <c r="O95" s="43" t="s">
        <v>64</v>
      </c>
      <c r="P95" s="307"/>
    </row>
    <row r="96" spans="1:16" ht="18.5" customHeight="1" x14ac:dyDescent="0.15">
      <c r="A96" s="41" t="s">
        <v>113</v>
      </c>
      <c r="B96" s="129">
        <v>0</v>
      </c>
      <c r="C96" s="129">
        <v>0</v>
      </c>
      <c r="D96" s="129">
        <v>0</v>
      </c>
      <c r="E96" s="129">
        <v>0</v>
      </c>
      <c r="F96" s="129">
        <v>7</v>
      </c>
      <c r="G96" s="129">
        <v>6</v>
      </c>
      <c r="H96" s="129">
        <v>4</v>
      </c>
      <c r="I96" s="129">
        <v>3</v>
      </c>
      <c r="J96" s="129">
        <v>1</v>
      </c>
      <c r="K96" s="129">
        <v>0</v>
      </c>
      <c r="L96" s="129">
        <v>1</v>
      </c>
      <c r="M96" s="129">
        <v>1</v>
      </c>
      <c r="N96" s="129">
        <v>14</v>
      </c>
      <c r="O96" s="129">
        <v>8</v>
      </c>
      <c r="P96" s="130">
        <v>27</v>
      </c>
    </row>
    <row r="97" spans="1:16" ht="18.25" customHeight="1" x14ac:dyDescent="0.15">
      <c r="A97" s="48" t="s">
        <v>114</v>
      </c>
      <c r="B97" s="121">
        <v>0</v>
      </c>
      <c r="C97" s="121">
        <v>0</v>
      </c>
      <c r="D97" s="121">
        <v>4</v>
      </c>
      <c r="E97" s="121">
        <v>1</v>
      </c>
      <c r="F97" s="121">
        <v>52</v>
      </c>
      <c r="G97" s="121">
        <v>11</v>
      </c>
      <c r="H97" s="121">
        <v>4</v>
      </c>
      <c r="I97" s="121">
        <v>1</v>
      </c>
      <c r="J97" s="121">
        <v>7</v>
      </c>
      <c r="K97" s="121">
        <v>3</v>
      </c>
      <c r="L97" s="121">
        <v>3</v>
      </c>
      <c r="M97" s="121">
        <v>0</v>
      </c>
      <c r="N97" s="121">
        <v>21</v>
      </c>
      <c r="O97" s="121">
        <v>11</v>
      </c>
      <c r="P97" s="122">
        <v>91</v>
      </c>
    </row>
    <row r="98" spans="1:16" ht="18.25" customHeight="1" x14ac:dyDescent="0.15">
      <c r="A98" s="48" t="s">
        <v>115</v>
      </c>
      <c r="B98" s="119">
        <v>5</v>
      </c>
      <c r="C98" s="119">
        <v>1</v>
      </c>
      <c r="D98" s="119">
        <v>19</v>
      </c>
      <c r="E98" s="119">
        <v>3</v>
      </c>
      <c r="F98" s="119">
        <v>61</v>
      </c>
      <c r="G98" s="119">
        <v>26</v>
      </c>
      <c r="H98" s="119">
        <v>1</v>
      </c>
      <c r="I98" s="119">
        <v>0</v>
      </c>
      <c r="J98" s="119">
        <v>2</v>
      </c>
      <c r="K98" s="119">
        <v>1</v>
      </c>
      <c r="L98" s="119">
        <v>1</v>
      </c>
      <c r="M98" s="119">
        <v>1</v>
      </c>
      <c r="N98" s="119">
        <v>10</v>
      </c>
      <c r="O98" s="119">
        <v>5</v>
      </c>
      <c r="P98" s="120">
        <v>99</v>
      </c>
    </row>
    <row r="99" spans="1:16" ht="18.25" customHeight="1" x14ac:dyDescent="0.15">
      <c r="A99" s="48" t="s">
        <v>116</v>
      </c>
      <c r="B99" s="121">
        <v>9</v>
      </c>
      <c r="C99" s="121">
        <v>2</v>
      </c>
      <c r="D99" s="121">
        <v>16</v>
      </c>
      <c r="E99" s="121">
        <v>7</v>
      </c>
      <c r="F99" s="121">
        <v>24</v>
      </c>
      <c r="G99" s="121">
        <v>10</v>
      </c>
      <c r="H99" s="121">
        <v>0</v>
      </c>
      <c r="I99" s="121">
        <v>0</v>
      </c>
      <c r="J99" s="121">
        <v>8</v>
      </c>
      <c r="K99" s="121">
        <v>6</v>
      </c>
      <c r="L99" s="121">
        <v>0</v>
      </c>
      <c r="M99" s="121">
        <v>0</v>
      </c>
      <c r="N99" s="121">
        <v>6</v>
      </c>
      <c r="O99" s="121">
        <v>2</v>
      </c>
      <c r="P99" s="122">
        <v>63</v>
      </c>
    </row>
    <row r="100" spans="1:16" ht="18.25" customHeight="1" x14ac:dyDescent="0.15">
      <c r="A100" s="48" t="s">
        <v>117</v>
      </c>
      <c r="B100" s="119">
        <v>9</v>
      </c>
      <c r="C100" s="119">
        <v>2</v>
      </c>
      <c r="D100" s="119">
        <v>14</v>
      </c>
      <c r="E100" s="119">
        <v>3</v>
      </c>
      <c r="F100" s="119">
        <v>21</v>
      </c>
      <c r="G100" s="119">
        <v>7</v>
      </c>
      <c r="H100" s="119">
        <v>0</v>
      </c>
      <c r="I100" s="119">
        <v>0</v>
      </c>
      <c r="J100" s="119">
        <v>1</v>
      </c>
      <c r="K100" s="119">
        <v>1</v>
      </c>
      <c r="L100" s="119">
        <v>0</v>
      </c>
      <c r="M100" s="119">
        <v>0</v>
      </c>
      <c r="N100" s="119">
        <v>4</v>
      </c>
      <c r="O100" s="119">
        <v>3</v>
      </c>
      <c r="P100" s="120">
        <v>49</v>
      </c>
    </row>
    <row r="101" spans="1:16" ht="18.25" customHeight="1" x14ac:dyDescent="0.15">
      <c r="A101" s="48" t="s">
        <v>118</v>
      </c>
      <c r="B101" s="121">
        <v>4</v>
      </c>
      <c r="C101" s="121">
        <v>0</v>
      </c>
      <c r="D101" s="121">
        <v>9</v>
      </c>
      <c r="E101" s="121">
        <v>2</v>
      </c>
      <c r="F101" s="121">
        <v>5</v>
      </c>
      <c r="G101" s="121">
        <v>2</v>
      </c>
      <c r="H101" s="121">
        <v>0</v>
      </c>
      <c r="I101" s="121">
        <v>0</v>
      </c>
      <c r="J101" s="121">
        <v>0</v>
      </c>
      <c r="K101" s="121">
        <v>0</v>
      </c>
      <c r="L101" s="121">
        <v>0</v>
      </c>
      <c r="M101" s="121">
        <v>0</v>
      </c>
      <c r="N101" s="121">
        <v>1</v>
      </c>
      <c r="O101" s="121">
        <v>0</v>
      </c>
      <c r="P101" s="122">
        <v>19</v>
      </c>
    </row>
    <row r="102" spans="1:16" ht="18.25" customHeight="1" x14ac:dyDescent="0.15">
      <c r="A102" s="123" t="s">
        <v>62</v>
      </c>
      <c r="B102" s="131">
        <v>27</v>
      </c>
      <c r="C102" s="131">
        <v>5</v>
      </c>
      <c r="D102" s="131">
        <v>62</v>
      </c>
      <c r="E102" s="131">
        <v>16</v>
      </c>
      <c r="F102" s="131">
        <v>170</v>
      </c>
      <c r="G102" s="131">
        <v>62</v>
      </c>
      <c r="H102" s="131">
        <v>9</v>
      </c>
      <c r="I102" s="131">
        <v>4</v>
      </c>
      <c r="J102" s="131">
        <v>19</v>
      </c>
      <c r="K102" s="131">
        <v>11</v>
      </c>
      <c r="L102" s="131">
        <v>5</v>
      </c>
      <c r="M102" s="131">
        <v>2</v>
      </c>
      <c r="N102" s="131">
        <v>56</v>
      </c>
      <c r="O102" s="131">
        <v>29</v>
      </c>
      <c r="P102" s="132">
        <v>348</v>
      </c>
    </row>
    <row r="103" spans="1:16" ht="18.75" customHeight="1" x14ac:dyDescent="0.15">
      <c r="A103" s="126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8"/>
    </row>
    <row r="104" spans="1:16" ht="18.5" customHeight="1" x14ac:dyDescent="0.15">
      <c r="A104" s="290" t="s">
        <v>73</v>
      </c>
      <c r="B104" s="267" t="s">
        <v>90</v>
      </c>
      <c r="C104" s="278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67" t="s">
        <v>125</v>
      </c>
      <c r="O104" s="278"/>
      <c r="P104" s="275" t="s">
        <v>62</v>
      </c>
    </row>
    <row r="105" spans="1:16" ht="72.25" customHeight="1" x14ac:dyDescent="0.15">
      <c r="A105" s="291"/>
      <c r="B105" s="301" t="s">
        <v>54</v>
      </c>
      <c r="C105" s="302"/>
      <c r="D105" s="301" t="s">
        <v>55</v>
      </c>
      <c r="E105" s="302"/>
      <c r="F105" s="301" t="s">
        <v>56</v>
      </c>
      <c r="G105" s="302"/>
      <c r="H105" s="301" t="s">
        <v>57</v>
      </c>
      <c r="I105" s="302"/>
      <c r="J105" s="301" t="s">
        <v>58</v>
      </c>
      <c r="K105" s="302"/>
      <c r="L105" s="301" t="s">
        <v>126</v>
      </c>
      <c r="M105" s="302"/>
      <c r="N105" s="302"/>
      <c r="O105" s="302"/>
      <c r="P105" s="299"/>
    </row>
    <row r="106" spans="1:16" ht="18.5" customHeight="1" x14ac:dyDescent="0.15">
      <c r="A106" s="292"/>
      <c r="B106" s="43" t="s">
        <v>62</v>
      </c>
      <c r="C106" s="43" t="s">
        <v>64</v>
      </c>
      <c r="D106" s="43" t="s">
        <v>62</v>
      </c>
      <c r="E106" s="43" t="s">
        <v>64</v>
      </c>
      <c r="F106" s="43" t="s">
        <v>62</v>
      </c>
      <c r="G106" s="43" t="s">
        <v>64</v>
      </c>
      <c r="H106" s="43" t="s">
        <v>62</v>
      </c>
      <c r="I106" s="43" t="s">
        <v>64</v>
      </c>
      <c r="J106" s="43" t="s">
        <v>62</v>
      </c>
      <c r="K106" s="43" t="s">
        <v>64</v>
      </c>
      <c r="L106" s="43" t="s">
        <v>62</v>
      </c>
      <c r="M106" s="43" t="s">
        <v>64</v>
      </c>
      <c r="N106" s="43" t="s">
        <v>62</v>
      </c>
      <c r="O106" s="43" t="s">
        <v>64</v>
      </c>
      <c r="P106" s="300"/>
    </row>
    <row r="107" spans="1:16" ht="18.5" customHeight="1" x14ac:dyDescent="0.15">
      <c r="A107" s="41" t="s">
        <v>113</v>
      </c>
      <c r="B107" s="117">
        <v>0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7">
        <v>48</v>
      </c>
      <c r="I107" s="117">
        <v>26</v>
      </c>
      <c r="J107" s="137">
        <v>0</v>
      </c>
      <c r="K107" s="137">
        <v>0</v>
      </c>
      <c r="L107" s="137">
        <v>0</v>
      </c>
      <c r="M107" s="137">
        <v>0</v>
      </c>
      <c r="N107" s="117">
        <v>1</v>
      </c>
      <c r="O107" s="117">
        <v>1</v>
      </c>
      <c r="P107" s="118">
        <v>49</v>
      </c>
    </row>
    <row r="108" spans="1:16" ht="18.25" customHeight="1" x14ac:dyDescent="0.15">
      <c r="A108" s="48" t="s">
        <v>114</v>
      </c>
      <c r="B108" s="119">
        <v>0</v>
      </c>
      <c r="C108" s="119">
        <v>0</v>
      </c>
      <c r="D108" s="119">
        <v>7</v>
      </c>
      <c r="E108" s="119">
        <v>0</v>
      </c>
      <c r="F108" s="119">
        <v>82</v>
      </c>
      <c r="G108" s="119">
        <v>29</v>
      </c>
      <c r="H108" s="119">
        <v>56</v>
      </c>
      <c r="I108" s="119">
        <v>27</v>
      </c>
      <c r="J108" s="138">
        <v>0</v>
      </c>
      <c r="K108" s="138">
        <v>0</v>
      </c>
      <c r="L108" s="138">
        <v>0</v>
      </c>
      <c r="M108" s="138">
        <v>0</v>
      </c>
      <c r="N108" s="119">
        <v>3</v>
      </c>
      <c r="O108" s="119">
        <v>1</v>
      </c>
      <c r="P108" s="120">
        <v>148</v>
      </c>
    </row>
    <row r="109" spans="1:16" ht="18.25" customHeight="1" x14ac:dyDescent="0.15">
      <c r="A109" s="48" t="s">
        <v>115</v>
      </c>
      <c r="B109" s="121">
        <v>8</v>
      </c>
      <c r="C109" s="121">
        <v>2</v>
      </c>
      <c r="D109" s="121">
        <v>17</v>
      </c>
      <c r="E109" s="121">
        <v>3</v>
      </c>
      <c r="F109" s="121">
        <v>88</v>
      </c>
      <c r="G109" s="121">
        <v>32</v>
      </c>
      <c r="H109" s="121">
        <v>7</v>
      </c>
      <c r="I109" s="121">
        <v>4</v>
      </c>
      <c r="J109" s="139">
        <v>0</v>
      </c>
      <c r="K109" s="139">
        <v>0</v>
      </c>
      <c r="L109" s="139">
        <v>0</v>
      </c>
      <c r="M109" s="139">
        <v>0</v>
      </c>
      <c r="N109" s="121">
        <v>2</v>
      </c>
      <c r="O109" s="121">
        <v>0</v>
      </c>
      <c r="P109" s="122">
        <v>122</v>
      </c>
    </row>
    <row r="110" spans="1:16" ht="18.25" customHeight="1" x14ac:dyDescent="0.15">
      <c r="A110" s="48" t="s">
        <v>116</v>
      </c>
      <c r="B110" s="119">
        <v>22</v>
      </c>
      <c r="C110" s="119">
        <v>3</v>
      </c>
      <c r="D110" s="119">
        <v>19</v>
      </c>
      <c r="E110" s="119">
        <v>4</v>
      </c>
      <c r="F110" s="119">
        <v>41</v>
      </c>
      <c r="G110" s="119">
        <v>14</v>
      </c>
      <c r="H110" s="119">
        <v>1</v>
      </c>
      <c r="I110" s="119">
        <v>1</v>
      </c>
      <c r="J110" s="138">
        <v>0</v>
      </c>
      <c r="K110" s="138">
        <v>0</v>
      </c>
      <c r="L110" s="138">
        <v>0</v>
      </c>
      <c r="M110" s="138">
        <v>0</v>
      </c>
      <c r="N110" s="119">
        <v>1</v>
      </c>
      <c r="O110" s="119">
        <v>0</v>
      </c>
      <c r="P110" s="120">
        <v>84</v>
      </c>
    </row>
    <row r="111" spans="1:16" ht="18.25" customHeight="1" x14ac:dyDescent="0.15">
      <c r="A111" s="48" t="s">
        <v>117</v>
      </c>
      <c r="B111" s="121">
        <v>18</v>
      </c>
      <c r="C111" s="121">
        <v>2</v>
      </c>
      <c r="D111" s="121">
        <v>21</v>
      </c>
      <c r="E111" s="121">
        <v>8</v>
      </c>
      <c r="F111" s="121">
        <v>23</v>
      </c>
      <c r="G111" s="121">
        <v>4</v>
      </c>
      <c r="H111" s="121">
        <v>1</v>
      </c>
      <c r="I111" s="121">
        <v>0</v>
      </c>
      <c r="J111" s="139">
        <v>0</v>
      </c>
      <c r="K111" s="139">
        <v>0</v>
      </c>
      <c r="L111" s="139">
        <v>0</v>
      </c>
      <c r="M111" s="139">
        <v>0</v>
      </c>
      <c r="N111" s="121">
        <v>1</v>
      </c>
      <c r="O111" s="121">
        <v>0</v>
      </c>
      <c r="P111" s="122">
        <v>64</v>
      </c>
    </row>
    <row r="112" spans="1:16" ht="18.25" customHeight="1" x14ac:dyDescent="0.15">
      <c r="A112" s="48" t="s">
        <v>118</v>
      </c>
      <c r="B112" s="119">
        <v>9</v>
      </c>
      <c r="C112" s="119">
        <v>0</v>
      </c>
      <c r="D112" s="119">
        <v>9</v>
      </c>
      <c r="E112" s="119">
        <v>1</v>
      </c>
      <c r="F112" s="119">
        <v>2</v>
      </c>
      <c r="G112" s="119">
        <v>1</v>
      </c>
      <c r="H112" s="119">
        <v>0</v>
      </c>
      <c r="I112" s="119">
        <v>0</v>
      </c>
      <c r="J112" s="140">
        <v>0</v>
      </c>
      <c r="K112" s="140">
        <v>0</v>
      </c>
      <c r="L112" s="140">
        <v>0</v>
      </c>
      <c r="M112" s="140">
        <v>0</v>
      </c>
      <c r="N112" s="119">
        <v>1</v>
      </c>
      <c r="O112" s="119">
        <v>1</v>
      </c>
      <c r="P112" s="120">
        <v>21</v>
      </c>
    </row>
    <row r="113" spans="1:16" ht="18.25" customHeight="1" x14ac:dyDescent="0.15">
      <c r="A113" s="123" t="s">
        <v>62</v>
      </c>
      <c r="B113" s="124">
        <v>57</v>
      </c>
      <c r="C113" s="124">
        <v>7</v>
      </c>
      <c r="D113" s="124">
        <v>73</v>
      </c>
      <c r="E113" s="124">
        <v>16</v>
      </c>
      <c r="F113" s="124">
        <v>236</v>
      </c>
      <c r="G113" s="124">
        <v>80</v>
      </c>
      <c r="H113" s="124">
        <v>113</v>
      </c>
      <c r="I113" s="124">
        <v>58</v>
      </c>
      <c r="J113" s="124">
        <v>0</v>
      </c>
      <c r="K113" s="124">
        <v>0</v>
      </c>
      <c r="L113" s="124">
        <v>0</v>
      </c>
      <c r="M113" s="124">
        <v>0</v>
      </c>
      <c r="N113" s="124">
        <v>9</v>
      </c>
      <c r="O113" s="124">
        <v>3</v>
      </c>
      <c r="P113" s="125">
        <v>488</v>
      </c>
    </row>
    <row r="114" spans="1:16" ht="18.75" customHeight="1" x14ac:dyDescent="0.1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8"/>
    </row>
    <row r="115" spans="1:16" ht="18.5" customHeight="1" x14ac:dyDescent="0.15">
      <c r="A115" s="290" t="s">
        <v>74</v>
      </c>
      <c r="B115" s="267" t="s">
        <v>90</v>
      </c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267" t="s">
        <v>125</v>
      </c>
      <c r="O115" s="305"/>
      <c r="P115" s="275" t="s">
        <v>62</v>
      </c>
    </row>
    <row r="116" spans="1:16" ht="72.25" customHeight="1" x14ac:dyDescent="0.15">
      <c r="A116" s="293"/>
      <c r="B116" s="301" t="s">
        <v>54</v>
      </c>
      <c r="C116" s="304"/>
      <c r="D116" s="301" t="s">
        <v>55</v>
      </c>
      <c r="E116" s="304"/>
      <c r="F116" s="301" t="s">
        <v>56</v>
      </c>
      <c r="G116" s="304"/>
      <c r="H116" s="301" t="s">
        <v>57</v>
      </c>
      <c r="I116" s="304"/>
      <c r="J116" s="301" t="s">
        <v>58</v>
      </c>
      <c r="K116" s="304"/>
      <c r="L116" s="301" t="s">
        <v>126</v>
      </c>
      <c r="M116" s="304"/>
      <c r="N116" s="304"/>
      <c r="O116" s="304"/>
      <c r="P116" s="303"/>
    </row>
    <row r="117" spans="1:16" ht="18.5" customHeight="1" x14ac:dyDescent="0.15">
      <c r="A117" s="294"/>
      <c r="B117" s="43" t="s">
        <v>62</v>
      </c>
      <c r="C117" s="43" t="s">
        <v>64</v>
      </c>
      <c r="D117" s="43" t="s">
        <v>62</v>
      </c>
      <c r="E117" s="43" t="s">
        <v>64</v>
      </c>
      <c r="F117" s="43" t="s">
        <v>62</v>
      </c>
      <c r="G117" s="43" t="s">
        <v>64</v>
      </c>
      <c r="H117" s="43" t="s">
        <v>62</v>
      </c>
      <c r="I117" s="43" t="s">
        <v>64</v>
      </c>
      <c r="J117" s="43" t="s">
        <v>62</v>
      </c>
      <c r="K117" s="43" t="s">
        <v>64</v>
      </c>
      <c r="L117" s="43" t="s">
        <v>62</v>
      </c>
      <c r="M117" s="43" t="s">
        <v>64</v>
      </c>
      <c r="N117" s="43" t="s">
        <v>62</v>
      </c>
      <c r="O117" s="43" t="s">
        <v>64</v>
      </c>
      <c r="P117" s="276"/>
    </row>
    <row r="118" spans="1:16" ht="18.5" customHeight="1" x14ac:dyDescent="0.15">
      <c r="A118" s="41" t="s">
        <v>113</v>
      </c>
      <c r="B118" s="129">
        <v>0</v>
      </c>
      <c r="C118" s="129">
        <v>0</v>
      </c>
      <c r="D118" s="129">
        <v>0</v>
      </c>
      <c r="E118" s="129">
        <v>0</v>
      </c>
      <c r="F118" s="129">
        <v>2</v>
      </c>
      <c r="G118" s="129">
        <v>1</v>
      </c>
      <c r="H118" s="129">
        <v>5</v>
      </c>
      <c r="I118" s="129">
        <v>5</v>
      </c>
      <c r="J118" s="129">
        <v>0</v>
      </c>
      <c r="K118" s="129">
        <v>0</v>
      </c>
      <c r="L118" s="129">
        <v>0</v>
      </c>
      <c r="M118" s="129">
        <v>0</v>
      </c>
      <c r="N118" s="129">
        <v>12</v>
      </c>
      <c r="O118" s="129">
        <v>4</v>
      </c>
      <c r="P118" s="130">
        <v>19</v>
      </c>
    </row>
    <row r="119" spans="1:16" ht="18.25" customHeight="1" x14ac:dyDescent="0.15">
      <c r="A119" s="48" t="s">
        <v>114</v>
      </c>
      <c r="B119" s="121">
        <v>0</v>
      </c>
      <c r="C119" s="121">
        <v>0</v>
      </c>
      <c r="D119" s="121">
        <v>6</v>
      </c>
      <c r="E119" s="121">
        <v>3</v>
      </c>
      <c r="F119" s="121">
        <v>48</v>
      </c>
      <c r="G119" s="121">
        <v>23</v>
      </c>
      <c r="H119" s="121">
        <v>0</v>
      </c>
      <c r="I119" s="121">
        <v>0</v>
      </c>
      <c r="J119" s="121">
        <v>4</v>
      </c>
      <c r="K119" s="121">
        <v>1</v>
      </c>
      <c r="L119" s="121">
        <v>0</v>
      </c>
      <c r="M119" s="121">
        <v>0</v>
      </c>
      <c r="N119" s="121">
        <v>4</v>
      </c>
      <c r="O119" s="121">
        <v>3</v>
      </c>
      <c r="P119" s="122">
        <v>62</v>
      </c>
    </row>
    <row r="120" spans="1:16" ht="18.25" customHeight="1" x14ac:dyDescent="0.15">
      <c r="A120" s="48" t="s">
        <v>115</v>
      </c>
      <c r="B120" s="119">
        <v>3</v>
      </c>
      <c r="C120" s="119">
        <v>0</v>
      </c>
      <c r="D120" s="119">
        <v>9</v>
      </c>
      <c r="E120" s="119">
        <v>4</v>
      </c>
      <c r="F120" s="119">
        <v>12</v>
      </c>
      <c r="G120" s="119">
        <v>8</v>
      </c>
      <c r="H120" s="119">
        <v>2</v>
      </c>
      <c r="I120" s="119">
        <v>0</v>
      </c>
      <c r="J120" s="119">
        <v>4</v>
      </c>
      <c r="K120" s="119">
        <v>3</v>
      </c>
      <c r="L120" s="119">
        <v>0</v>
      </c>
      <c r="M120" s="119">
        <v>0</v>
      </c>
      <c r="N120" s="119">
        <v>0</v>
      </c>
      <c r="O120" s="119">
        <v>0</v>
      </c>
      <c r="P120" s="120">
        <v>30</v>
      </c>
    </row>
    <row r="121" spans="1:16" ht="18.25" customHeight="1" x14ac:dyDescent="0.15">
      <c r="A121" s="48" t="s">
        <v>116</v>
      </c>
      <c r="B121" s="121">
        <v>4</v>
      </c>
      <c r="C121" s="121">
        <v>2</v>
      </c>
      <c r="D121" s="121">
        <v>6</v>
      </c>
      <c r="E121" s="121">
        <v>1</v>
      </c>
      <c r="F121" s="121">
        <v>11</v>
      </c>
      <c r="G121" s="121">
        <v>6</v>
      </c>
      <c r="H121" s="121">
        <v>1</v>
      </c>
      <c r="I121" s="121">
        <v>1</v>
      </c>
      <c r="J121" s="121">
        <v>2</v>
      </c>
      <c r="K121" s="121">
        <v>2</v>
      </c>
      <c r="L121" s="121">
        <v>0</v>
      </c>
      <c r="M121" s="121">
        <v>0</v>
      </c>
      <c r="N121" s="121">
        <v>0</v>
      </c>
      <c r="O121" s="121">
        <v>0</v>
      </c>
      <c r="P121" s="122">
        <v>24</v>
      </c>
    </row>
    <row r="122" spans="1:16" ht="18.25" customHeight="1" x14ac:dyDescent="0.15">
      <c r="A122" s="48" t="s">
        <v>117</v>
      </c>
      <c r="B122" s="119">
        <v>11</v>
      </c>
      <c r="C122" s="119">
        <v>2</v>
      </c>
      <c r="D122" s="119">
        <v>9</v>
      </c>
      <c r="E122" s="119">
        <v>5</v>
      </c>
      <c r="F122" s="119">
        <v>5</v>
      </c>
      <c r="G122" s="119">
        <v>1</v>
      </c>
      <c r="H122" s="119">
        <v>2</v>
      </c>
      <c r="I122" s="119">
        <v>2</v>
      </c>
      <c r="J122" s="119">
        <v>2</v>
      </c>
      <c r="K122" s="119">
        <v>1</v>
      </c>
      <c r="L122" s="119">
        <v>0</v>
      </c>
      <c r="M122" s="119">
        <v>0</v>
      </c>
      <c r="N122" s="119">
        <v>0</v>
      </c>
      <c r="O122" s="119">
        <v>0</v>
      </c>
      <c r="P122" s="120">
        <v>29</v>
      </c>
    </row>
    <row r="123" spans="1:16" ht="18.25" customHeight="1" x14ac:dyDescent="0.15">
      <c r="A123" s="48" t="s">
        <v>118</v>
      </c>
      <c r="B123" s="121">
        <v>0</v>
      </c>
      <c r="C123" s="121">
        <v>0</v>
      </c>
      <c r="D123" s="121">
        <v>0</v>
      </c>
      <c r="E123" s="121">
        <v>0</v>
      </c>
      <c r="F123" s="121">
        <v>0</v>
      </c>
      <c r="G123" s="121">
        <v>0</v>
      </c>
      <c r="H123" s="121">
        <v>0</v>
      </c>
      <c r="I123" s="121">
        <v>0</v>
      </c>
      <c r="J123" s="121">
        <v>0</v>
      </c>
      <c r="K123" s="121">
        <v>0</v>
      </c>
      <c r="L123" s="121">
        <v>0</v>
      </c>
      <c r="M123" s="121">
        <v>0</v>
      </c>
      <c r="N123" s="121">
        <v>0</v>
      </c>
      <c r="O123" s="121">
        <v>0</v>
      </c>
      <c r="P123" s="122">
        <v>0</v>
      </c>
    </row>
    <row r="124" spans="1:16" ht="18.25" customHeight="1" x14ac:dyDescent="0.15">
      <c r="A124" s="123" t="s">
        <v>62</v>
      </c>
      <c r="B124" s="131">
        <v>18</v>
      </c>
      <c r="C124" s="131">
        <v>4</v>
      </c>
      <c r="D124" s="131">
        <v>30</v>
      </c>
      <c r="E124" s="131">
        <v>13</v>
      </c>
      <c r="F124" s="131">
        <v>78</v>
      </c>
      <c r="G124" s="131">
        <v>39</v>
      </c>
      <c r="H124" s="131">
        <v>10</v>
      </c>
      <c r="I124" s="131">
        <v>8</v>
      </c>
      <c r="J124" s="131">
        <v>12</v>
      </c>
      <c r="K124" s="131">
        <v>7</v>
      </c>
      <c r="L124" s="131">
        <v>0</v>
      </c>
      <c r="M124" s="131">
        <v>0</v>
      </c>
      <c r="N124" s="131">
        <v>16</v>
      </c>
      <c r="O124" s="131">
        <v>7</v>
      </c>
      <c r="P124" s="132">
        <v>164</v>
      </c>
    </row>
    <row r="125" spans="1:16" ht="18.75" customHeight="1" x14ac:dyDescent="0.15">
      <c r="A125" s="126"/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8"/>
    </row>
    <row r="126" spans="1:16" ht="18.5" customHeight="1" x14ac:dyDescent="0.15">
      <c r="A126" s="290" t="s">
        <v>75</v>
      </c>
      <c r="B126" s="267" t="s">
        <v>90</v>
      </c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67" t="s">
        <v>125</v>
      </c>
      <c r="O126" s="278"/>
      <c r="P126" s="275" t="s">
        <v>62</v>
      </c>
    </row>
    <row r="127" spans="1:16" ht="72.25" customHeight="1" x14ac:dyDescent="0.15">
      <c r="A127" s="291"/>
      <c r="B127" s="301" t="s">
        <v>54</v>
      </c>
      <c r="C127" s="302"/>
      <c r="D127" s="301" t="s">
        <v>55</v>
      </c>
      <c r="E127" s="302"/>
      <c r="F127" s="301" t="s">
        <v>56</v>
      </c>
      <c r="G127" s="302"/>
      <c r="H127" s="301" t="s">
        <v>57</v>
      </c>
      <c r="I127" s="302"/>
      <c r="J127" s="301" t="s">
        <v>58</v>
      </c>
      <c r="K127" s="302"/>
      <c r="L127" s="301" t="s">
        <v>126</v>
      </c>
      <c r="M127" s="302"/>
      <c r="N127" s="302"/>
      <c r="O127" s="302"/>
      <c r="P127" s="299"/>
    </row>
    <row r="128" spans="1:16" ht="18.5" customHeight="1" x14ac:dyDescent="0.15">
      <c r="A128" s="292"/>
      <c r="B128" s="43" t="s">
        <v>62</v>
      </c>
      <c r="C128" s="43" t="s">
        <v>64</v>
      </c>
      <c r="D128" s="43" t="s">
        <v>62</v>
      </c>
      <c r="E128" s="43" t="s">
        <v>64</v>
      </c>
      <c r="F128" s="43" t="s">
        <v>62</v>
      </c>
      <c r="G128" s="43" t="s">
        <v>64</v>
      </c>
      <c r="H128" s="43" t="s">
        <v>62</v>
      </c>
      <c r="I128" s="43" t="s">
        <v>64</v>
      </c>
      <c r="J128" s="43" t="s">
        <v>62</v>
      </c>
      <c r="K128" s="43" t="s">
        <v>64</v>
      </c>
      <c r="L128" s="43" t="s">
        <v>62</v>
      </c>
      <c r="M128" s="43" t="s">
        <v>64</v>
      </c>
      <c r="N128" s="43" t="s">
        <v>62</v>
      </c>
      <c r="O128" s="43" t="s">
        <v>64</v>
      </c>
      <c r="P128" s="300"/>
    </row>
    <row r="129" spans="1:16" ht="18.5" customHeight="1" x14ac:dyDescent="0.15">
      <c r="A129" s="41" t="s">
        <v>113</v>
      </c>
      <c r="B129" s="117">
        <v>0</v>
      </c>
      <c r="C129" s="117">
        <v>0</v>
      </c>
      <c r="D129" s="117">
        <v>0</v>
      </c>
      <c r="E129" s="117">
        <v>0</v>
      </c>
      <c r="F129" s="117">
        <v>1</v>
      </c>
      <c r="G129" s="117">
        <v>1</v>
      </c>
      <c r="H129" s="117">
        <v>6</v>
      </c>
      <c r="I129" s="117">
        <v>1</v>
      </c>
      <c r="J129" s="117">
        <v>2</v>
      </c>
      <c r="K129" s="117">
        <v>1</v>
      </c>
      <c r="L129" s="117">
        <v>0</v>
      </c>
      <c r="M129" s="117">
        <v>0</v>
      </c>
      <c r="N129" s="117">
        <v>4</v>
      </c>
      <c r="O129" s="117">
        <v>2</v>
      </c>
      <c r="P129" s="118">
        <v>13</v>
      </c>
    </row>
    <row r="130" spans="1:16" ht="18.25" customHeight="1" x14ac:dyDescent="0.15">
      <c r="A130" s="48" t="s">
        <v>114</v>
      </c>
      <c r="B130" s="119">
        <v>0</v>
      </c>
      <c r="C130" s="119">
        <v>0</v>
      </c>
      <c r="D130" s="119">
        <v>8</v>
      </c>
      <c r="E130" s="119">
        <v>2</v>
      </c>
      <c r="F130" s="119">
        <v>86</v>
      </c>
      <c r="G130" s="119">
        <v>34</v>
      </c>
      <c r="H130" s="119">
        <v>47</v>
      </c>
      <c r="I130" s="119">
        <v>24</v>
      </c>
      <c r="J130" s="119">
        <v>19</v>
      </c>
      <c r="K130" s="119">
        <v>15</v>
      </c>
      <c r="L130" s="119">
        <v>7</v>
      </c>
      <c r="M130" s="119">
        <v>3</v>
      </c>
      <c r="N130" s="119">
        <v>28</v>
      </c>
      <c r="O130" s="119">
        <v>8</v>
      </c>
      <c r="P130" s="120">
        <v>195</v>
      </c>
    </row>
    <row r="131" spans="1:16" ht="18.25" customHeight="1" x14ac:dyDescent="0.15">
      <c r="A131" s="48" t="s">
        <v>115</v>
      </c>
      <c r="B131" s="121">
        <v>4</v>
      </c>
      <c r="C131" s="121">
        <v>1</v>
      </c>
      <c r="D131" s="121">
        <v>34</v>
      </c>
      <c r="E131" s="121">
        <v>9</v>
      </c>
      <c r="F131" s="121">
        <v>85</v>
      </c>
      <c r="G131" s="121">
        <v>44</v>
      </c>
      <c r="H131" s="121">
        <v>16</v>
      </c>
      <c r="I131" s="121">
        <v>10</v>
      </c>
      <c r="J131" s="121">
        <v>19</v>
      </c>
      <c r="K131" s="121">
        <v>15</v>
      </c>
      <c r="L131" s="121">
        <v>10</v>
      </c>
      <c r="M131" s="121">
        <v>4</v>
      </c>
      <c r="N131" s="121">
        <v>16</v>
      </c>
      <c r="O131" s="121">
        <v>3</v>
      </c>
      <c r="P131" s="122">
        <v>184</v>
      </c>
    </row>
    <row r="132" spans="1:16" ht="18.25" customHeight="1" x14ac:dyDescent="0.15">
      <c r="A132" s="48" t="s">
        <v>116</v>
      </c>
      <c r="B132" s="119">
        <v>10</v>
      </c>
      <c r="C132" s="119">
        <v>1</v>
      </c>
      <c r="D132" s="119">
        <v>22</v>
      </c>
      <c r="E132" s="119">
        <v>6</v>
      </c>
      <c r="F132" s="119">
        <v>35</v>
      </c>
      <c r="G132" s="119">
        <v>17</v>
      </c>
      <c r="H132" s="119">
        <v>4</v>
      </c>
      <c r="I132" s="119">
        <v>4</v>
      </c>
      <c r="J132" s="119">
        <v>16</v>
      </c>
      <c r="K132" s="119">
        <v>11</v>
      </c>
      <c r="L132" s="119">
        <v>5</v>
      </c>
      <c r="M132" s="119">
        <v>3</v>
      </c>
      <c r="N132" s="119">
        <v>3</v>
      </c>
      <c r="O132" s="119">
        <v>2</v>
      </c>
      <c r="P132" s="120">
        <v>95</v>
      </c>
    </row>
    <row r="133" spans="1:16" ht="18.25" customHeight="1" x14ac:dyDescent="0.15">
      <c r="A133" s="48" t="s">
        <v>117</v>
      </c>
      <c r="B133" s="121">
        <v>28</v>
      </c>
      <c r="C133" s="121">
        <v>9</v>
      </c>
      <c r="D133" s="121">
        <v>26</v>
      </c>
      <c r="E133" s="121">
        <v>9</v>
      </c>
      <c r="F133" s="121">
        <v>17</v>
      </c>
      <c r="G133" s="121">
        <v>6</v>
      </c>
      <c r="H133" s="121">
        <v>10</v>
      </c>
      <c r="I133" s="121">
        <v>6</v>
      </c>
      <c r="J133" s="121">
        <v>10</v>
      </c>
      <c r="K133" s="121">
        <v>6</v>
      </c>
      <c r="L133" s="121">
        <v>7</v>
      </c>
      <c r="M133" s="121">
        <v>0</v>
      </c>
      <c r="N133" s="121">
        <v>1</v>
      </c>
      <c r="O133" s="121">
        <v>0</v>
      </c>
      <c r="P133" s="122">
        <v>99</v>
      </c>
    </row>
    <row r="134" spans="1:16" ht="18.25" customHeight="1" x14ac:dyDescent="0.15">
      <c r="A134" s="48" t="s">
        <v>118</v>
      </c>
      <c r="B134" s="119">
        <v>9</v>
      </c>
      <c r="C134" s="119">
        <v>3</v>
      </c>
      <c r="D134" s="119">
        <v>5</v>
      </c>
      <c r="E134" s="119">
        <v>1</v>
      </c>
      <c r="F134" s="119">
        <v>2</v>
      </c>
      <c r="G134" s="119">
        <v>1</v>
      </c>
      <c r="H134" s="119">
        <v>1</v>
      </c>
      <c r="I134" s="119">
        <v>1</v>
      </c>
      <c r="J134" s="119">
        <v>0</v>
      </c>
      <c r="K134" s="119">
        <v>0</v>
      </c>
      <c r="L134" s="119">
        <v>3</v>
      </c>
      <c r="M134" s="119">
        <v>0</v>
      </c>
      <c r="N134" s="119">
        <v>4</v>
      </c>
      <c r="O134" s="119">
        <v>1</v>
      </c>
      <c r="P134" s="120">
        <v>24</v>
      </c>
    </row>
    <row r="135" spans="1:16" ht="18.25" customHeight="1" x14ac:dyDescent="0.15">
      <c r="A135" s="123" t="s">
        <v>62</v>
      </c>
      <c r="B135" s="124">
        <v>51</v>
      </c>
      <c r="C135" s="124">
        <v>14</v>
      </c>
      <c r="D135" s="124">
        <v>95</v>
      </c>
      <c r="E135" s="124">
        <v>27</v>
      </c>
      <c r="F135" s="124">
        <v>226</v>
      </c>
      <c r="G135" s="124">
        <v>103</v>
      </c>
      <c r="H135" s="124">
        <v>84</v>
      </c>
      <c r="I135" s="124">
        <v>46</v>
      </c>
      <c r="J135" s="124">
        <v>66</v>
      </c>
      <c r="K135" s="124">
        <v>48</v>
      </c>
      <c r="L135" s="124">
        <v>32</v>
      </c>
      <c r="M135" s="124">
        <v>10</v>
      </c>
      <c r="N135" s="124">
        <v>56</v>
      </c>
      <c r="O135" s="124">
        <v>16</v>
      </c>
      <c r="P135" s="125">
        <v>610</v>
      </c>
    </row>
    <row r="136" spans="1:16" ht="18.75" customHeight="1" x14ac:dyDescent="0.15">
      <c r="A136" s="126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8"/>
    </row>
    <row r="137" spans="1:16" ht="18.5" customHeight="1" x14ac:dyDescent="0.15">
      <c r="A137" s="290" t="s">
        <v>76</v>
      </c>
      <c r="B137" s="267" t="s">
        <v>90</v>
      </c>
      <c r="C137" s="305"/>
      <c r="D137" s="305"/>
      <c r="E137" s="305"/>
      <c r="F137" s="305"/>
      <c r="G137" s="305"/>
      <c r="H137" s="305"/>
      <c r="I137" s="305"/>
      <c r="J137" s="305"/>
      <c r="K137" s="305"/>
      <c r="L137" s="305"/>
      <c r="M137" s="305"/>
      <c r="N137" s="267" t="s">
        <v>125</v>
      </c>
      <c r="O137" s="305"/>
      <c r="P137" s="275" t="s">
        <v>62</v>
      </c>
    </row>
    <row r="138" spans="1:16" ht="72.25" customHeight="1" x14ac:dyDescent="0.15">
      <c r="A138" s="293"/>
      <c r="B138" s="301" t="s">
        <v>54</v>
      </c>
      <c r="C138" s="304"/>
      <c r="D138" s="301" t="s">
        <v>55</v>
      </c>
      <c r="E138" s="304"/>
      <c r="F138" s="301" t="s">
        <v>56</v>
      </c>
      <c r="G138" s="304"/>
      <c r="H138" s="301" t="s">
        <v>57</v>
      </c>
      <c r="I138" s="304"/>
      <c r="J138" s="301" t="s">
        <v>58</v>
      </c>
      <c r="K138" s="304"/>
      <c r="L138" s="301" t="s">
        <v>126</v>
      </c>
      <c r="M138" s="304"/>
      <c r="N138" s="304"/>
      <c r="O138" s="304"/>
      <c r="P138" s="303"/>
    </row>
    <row r="139" spans="1:16" ht="18.5" customHeight="1" x14ac:dyDescent="0.15">
      <c r="A139" s="294"/>
      <c r="B139" s="43" t="s">
        <v>62</v>
      </c>
      <c r="C139" s="43" t="s">
        <v>64</v>
      </c>
      <c r="D139" s="43" t="s">
        <v>62</v>
      </c>
      <c r="E139" s="43" t="s">
        <v>64</v>
      </c>
      <c r="F139" s="43" t="s">
        <v>62</v>
      </c>
      <c r="G139" s="43" t="s">
        <v>64</v>
      </c>
      <c r="H139" s="43" t="s">
        <v>62</v>
      </c>
      <c r="I139" s="43" t="s">
        <v>64</v>
      </c>
      <c r="J139" s="43" t="s">
        <v>62</v>
      </c>
      <c r="K139" s="43" t="s">
        <v>64</v>
      </c>
      <c r="L139" s="43" t="s">
        <v>62</v>
      </c>
      <c r="M139" s="43" t="s">
        <v>64</v>
      </c>
      <c r="N139" s="43" t="s">
        <v>62</v>
      </c>
      <c r="O139" s="43" t="s">
        <v>64</v>
      </c>
      <c r="P139" s="276"/>
    </row>
    <row r="140" spans="1:16" ht="18.5" customHeight="1" x14ac:dyDescent="0.15">
      <c r="A140" s="41" t="s">
        <v>113</v>
      </c>
      <c r="B140" s="129">
        <v>0</v>
      </c>
      <c r="C140" s="129">
        <v>0</v>
      </c>
      <c r="D140" s="129">
        <v>0</v>
      </c>
      <c r="E140" s="129">
        <v>0</v>
      </c>
      <c r="F140" s="129">
        <v>0</v>
      </c>
      <c r="G140" s="129">
        <v>0</v>
      </c>
      <c r="H140" s="129">
        <v>3</v>
      </c>
      <c r="I140" s="129">
        <v>1</v>
      </c>
      <c r="J140" s="129">
        <v>2</v>
      </c>
      <c r="K140" s="129">
        <v>1</v>
      </c>
      <c r="L140" s="129">
        <v>0</v>
      </c>
      <c r="M140" s="129">
        <v>0</v>
      </c>
      <c r="N140" s="129">
        <v>172</v>
      </c>
      <c r="O140" s="129">
        <v>92</v>
      </c>
      <c r="P140" s="130">
        <v>177</v>
      </c>
    </row>
    <row r="141" spans="1:16" ht="18.25" customHeight="1" x14ac:dyDescent="0.15">
      <c r="A141" s="48" t="s">
        <v>114</v>
      </c>
      <c r="B141" s="121">
        <v>0</v>
      </c>
      <c r="C141" s="121">
        <v>0</v>
      </c>
      <c r="D141" s="121">
        <v>10</v>
      </c>
      <c r="E141" s="121">
        <v>2</v>
      </c>
      <c r="F141" s="121">
        <v>69</v>
      </c>
      <c r="G141" s="121">
        <v>25</v>
      </c>
      <c r="H141" s="121">
        <v>18</v>
      </c>
      <c r="I141" s="121">
        <v>8</v>
      </c>
      <c r="J141" s="121">
        <v>6</v>
      </c>
      <c r="K141" s="121">
        <v>2</v>
      </c>
      <c r="L141" s="121">
        <v>2</v>
      </c>
      <c r="M141" s="121">
        <v>1</v>
      </c>
      <c r="N141" s="121">
        <v>205</v>
      </c>
      <c r="O141" s="121">
        <v>90</v>
      </c>
      <c r="P141" s="122">
        <v>310</v>
      </c>
    </row>
    <row r="142" spans="1:16" ht="18.25" customHeight="1" x14ac:dyDescent="0.15">
      <c r="A142" s="48" t="s">
        <v>115</v>
      </c>
      <c r="B142" s="119">
        <v>11</v>
      </c>
      <c r="C142" s="119">
        <v>0</v>
      </c>
      <c r="D142" s="119">
        <v>41</v>
      </c>
      <c r="E142" s="119">
        <v>9</v>
      </c>
      <c r="F142" s="119">
        <v>75</v>
      </c>
      <c r="G142" s="119">
        <v>27</v>
      </c>
      <c r="H142" s="119">
        <v>2</v>
      </c>
      <c r="I142" s="119">
        <v>1</v>
      </c>
      <c r="J142" s="119">
        <v>2</v>
      </c>
      <c r="K142" s="119">
        <v>2</v>
      </c>
      <c r="L142" s="119">
        <v>0</v>
      </c>
      <c r="M142" s="119">
        <v>0</v>
      </c>
      <c r="N142" s="119">
        <v>52</v>
      </c>
      <c r="O142" s="119">
        <v>28</v>
      </c>
      <c r="P142" s="120">
        <v>183</v>
      </c>
    </row>
    <row r="143" spans="1:16" ht="18.25" customHeight="1" x14ac:dyDescent="0.15">
      <c r="A143" s="48" t="s">
        <v>116</v>
      </c>
      <c r="B143" s="121">
        <v>19</v>
      </c>
      <c r="C143" s="121">
        <v>2</v>
      </c>
      <c r="D143" s="121">
        <v>32</v>
      </c>
      <c r="E143" s="121">
        <v>8</v>
      </c>
      <c r="F143" s="121">
        <v>23</v>
      </c>
      <c r="G143" s="121">
        <v>7</v>
      </c>
      <c r="H143" s="121">
        <v>1</v>
      </c>
      <c r="I143" s="121">
        <v>1</v>
      </c>
      <c r="J143" s="121">
        <v>12</v>
      </c>
      <c r="K143" s="121">
        <v>6</v>
      </c>
      <c r="L143" s="121">
        <v>0</v>
      </c>
      <c r="M143" s="121">
        <v>0</v>
      </c>
      <c r="N143" s="121">
        <v>16</v>
      </c>
      <c r="O143" s="121">
        <v>7</v>
      </c>
      <c r="P143" s="122">
        <v>103</v>
      </c>
    </row>
    <row r="144" spans="1:16" ht="18.25" customHeight="1" x14ac:dyDescent="0.15">
      <c r="A144" s="48" t="s">
        <v>117</v>
      </c>
      <c r="B144" s="119">
        <v>23</v>
      </c>
      <c r="C144" s="119">
        <v>5</v>
      </c>
      <c r="D144" s="119">
        <v>15</v>
      </c>
      <c r="E144" s="119">
        <v>5</v>
      </c>
      <c r="F144" s="119">
        <v>11</v>
      </c>
      <c r="G144" s="119">
        <v>3</v>
      </c>
      <c r="H144" s="119">
        <v>1</v>
      </c>
      <c r="I144" s="119">
        <v>0</v>
      </c>
      <c r="J144" s="119">
        <v>4</v>
      </c>
      <c r="K144" s="119">
        <v>1</v>
      </c>
      <c r="L144" s="119">
        <v>0</v>
      </c>
      <c r="M144" s="119">
        <v>0</v>
      </c>
      <c r="N144" s="119">
        <v>3</v>
      </c>
      <c r="O144" s="119">
        <v>2</v>
      </c>
      <c r="P144" s="120">
        <v>57</v>
      </c>
    </row>
    <row r="145" spans="1:16" ht="18.25" customHeight="1" x14ac:dyDescent="0.15">
      <c r="A145" s="48" t="s">
        <v>118</v>
      </c>
      <c r="B145" s="121">
        <v>7</v>
      </c>
      <c r="C145" s="121">
        <v>1</v>
      </c>
      <c r="D145" s="121">
        <v>11</v>
      </c>
      <c r="E145" s="121">
        <v>3</v>
      </c>
      <c r="F145" s="121">
        <v>2</v>
      </c>
      <c r="G145" s="121">
        <v>0</v>
      </c>
      <c r="H145" s="121">
        <v>0</v>
      </c>
      <c r="I145" s="121">
        <v>0</v>
      </c>
      <c r="J145" s="121">
        <v>1</v>
      </c>
      <c r="K145" s="121">
        <v>1</v>
      </c>
      <c r="L145" s="121">
        <v>0</v>
      </c>
      <c r="M145" s="121">
        <v>0</v>
      </c>
      <c r="N145" s="121">
        <v>7</v>
      </c>
      <c r="O145" s="121">
        <v>1</v>
      </c>
      <c r="P145" s="122">
        <v>28</v>
      </c>
    </row>
    <row r="146" spans="1:16" ht="18.25" customHeight="1" x14ac:dyDescent="0.15">
      <c r="A146" s="123" t="s">
        <v>62</v>
      </c>
      <c r="B146" s="131">
        <v>60</v>
      </c>
      <c r="C146" s="131">
        <v>8</v>
      </c>
      <c r="D146" s="131">
        <v>109</v>
      </c>
      <c r="E146" s="131">
        <v>27</v>
      </c>
      <c r="F146" s="131">
        <v>180</v>
      </c>
      <c r="G146" s="131">
        <v>62</v>
      </c>
      <c r="H146" s="131">
        <v>25</v>
      </c>
      <c r="I146" s="131">
        <v>11</v>
      </c>
      <c r="J146" s="131">
        <v>27</v>
      </c>
      <c r="K146" s="131">
        <v>13</v>
      </c>
      <c r="L146" s="131">
        <v>2</v>
      </c>
      <c r="M146" s="131">
        <v>1</v>
      </c>
      <c r="N146" s="131">
        <v>455</v>
      </c>
      <c r="O146" s="131">
        <v>220</v>
      </c>
      <c r="P146" s="132">
        <v>858</v>
      </c>
    </row>
    <row r="147" spans="1:16" ht="18.75" customHeight="1" x14ac:dyDescent="0.15">
      <c r="A147" s="126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8"/>
    </row>
    <row r="148" spans="1:16" ht="18.5" customHeight="1" x14ac:dyDescent="0.15">
      <c r="A148" s="290" t="s">
        <v>77</v>
      </c>
      <c r="B148" s="267" t="s">
        <v>90</v>
      </c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67" t="s">
        <v>125</v>
      </c>
      <c r="O148" s="278"/>
      <c r="P148" s="275" t="s">
        <v>62</v>
      </c>
    </row>
    <row r="149" spans="1:16" ht="72.25" customHeight="1" x14ac:dyDescent="0.15">
      <c r="A149" s="291"/>
      <c r="B149" s="301" t="s">
        <v>54</v>
      </c>
      <c r="C149" s="302"/>
      <c r="D149" s="301" t="s">
        <v>55</v>
      </c>
      <c r="E149" s="302"/>
      <c r="F149" s="301" t="s">
        <v>56</v>
      </c>
      <c r="G149" s="302"/>
      <c r="H149" s="301" t="s">
        <v>57</v>
      </c>
      <c r="I149" s="302"/>
      <c r="J149" s="301" t="s">
        <v>58</v>
      </c>
      <c r="K149" s="302"/>
      <c r="L149" s="301" t="s">
        <v>126</v>
      </c>
      <c r="M149" s="302"/>
      <c r="N149" s="302"/>
      <c r="O149" s="302"/>
      <c r="P149" s="299"/>
    </row>
    <row r="150" spans="1:16" ht="18.5" customHeight="1" x14ac:dyDescent="0.15">
      <c r="A150" s="292"/>
      <c r="B150" s="43" t="s">
        <v>62</v>
      </c>
      <c r="C150" s="43" t="s">
        <v>64</v>
      </c>
      <c r="D150" s="43" t="s">
        <v>62</v>
      </c>
      <c r="E150" s="43" t="s">
        <v>64</v>
      </c>
      <c r="F150" s="43" t="s">
        <v>62</v>
      </c>
      <c r="G150" s="43" t="s">
        <v>64</v>
      </c>
      <c r="H150" s="43" t="s">
        <v>62</v>
      </c>
      <c r="I150" s="43" t="s">
        <v>64</v>
      </c>
      <c r="J150" s="43" t="s">
        <v>62</v>
      </c>
      <c r="K150" s="43" t="s">
        <v>64</v>
      </c>
      <c r="L150" s="43" t="s">
        <v>62</v>
      </c>
      <c r="M150" s="43" t="s">
        <v>64</v>
      </c>
      <c r="N150" s="43" t="s">
        <v>62</v>
      </c>
      <c r="O150" s="43" t="s">
        <v>64</v>
      </c>
      <c r="P150" s="300"/>
    </row>
    <row r="151" spans="1:16" ht="18.5" customHeight="1" x14ac:dyDescent="0.15">
      <c r="A151" s="41" t="s">
        <v>113</v>
      </c>
      <c r="B151" s="117">
        <v>0</v>
      </c>
      <c r="C151" s="117">
        <v>0</v>
      </c>
      <c r="D151" s="117">
        <v>0</v>
      </c>
      <c r="E151" s="117">
        <v>0</v>
      </c>
      <c r="F151" s="117">
        <v>2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11</v>
      </c>
      <c r="M151" s="117">
        <v>1</v>
      </c>
      <c r="N151" s="117">
        <v>43</v>
      </c>
      <c r="O151" s="117">
        <v>8</v>
      </c>
      <c r="P151" s="118">
        <v>56</v>
      </c>
    </row>
    <row r="152" spans="1:16" ht="18.25" customHeight="1" x14ac:dyDescent="0.15">
      <c r="A152" s="48" t="s">
        <v>114</v>
      </c>
      <c r="B152" s="119">
        <v>0</v>
      </c>
      <c r="C152" s="119">
        <v>0</v>
      </c>
      <c r="D152" s="119">
        <v>20</v>
      </c>
      <c r="E152" s="119">
        <v>0</v>
      </c>
      <c r="F152" s="119">
        <v>90</v>
      </c>
      <c r="G152" s="119">
        <v>12</v>
      </c>
      <c r="H152" s="119">
        <v>0</v>
      </c>
      <c r="I152" s="119">
        <v>0</v>
      </c>
      <c r="J152" s="119">
        <v>8</v>
      </c>
      <c r="K152" s="119">
        <v>2</v>
      </c>
      <c r="L152" s="119">
        <v>29</v>
      </c>
      <c r="M152" s="119">
        <v>8</v>
      </c>
      <c r="N152" s="119">
        <v>84</v>
      </c>
      <c r="O152" s="119">
        <v>25</v>
      </c>
      <c r="P152" s="120">
        <v>231</v>
      </c>
    </row>
    <row r="153" spans="1:16" ht="18.25" customHeight="1" x14ac:dyDescent="0.15">
      <c r="A153" s="48" t="s">
        <v>115</v>
      </c>
      <c r="B153" s="121">
        <v>3</v>
      </c>
      <c r="C153" s="121">
        <v>0</v>
      </c>
      <c r="D153" s="121">
        <v>50</v>
      </c>
      <c r="E153" s="121">
        <v>3</v>
      </c>
      <c r="F153" s="121">
        <v>11</v>
      </c>
      <c r="G153" s="121">
        <v>3</v>
      </c>
      <c r="H153" s="121">
        <v>0</v>
      </c>
      <c r="I153" s="121">
        <v>0</v>
      </c>
      <c r="J153" s="121">
        <v>21</v>
      </c>
      <c r="K153" s="121">
        <v>8</v>
      </c>
      <c r="L153" s="121">
        <v>10</v>
      </c>
      <c r="M153" s="121">
        <v>2</v>
      </c>
      <c r="N153" s="121">
        <v>39</v>
      </c>
      <c r="O153" s="121">
        <v>8</v>
      </c>
      <c r="P153" s="122">
        <v>134</v>
      </c>
    </row>
    <row r="154" spans="1:16" ht="18.25" customHeight="1" x14ac:dyDescent="0.15">
      <c r="A154" s="48" t="s">
        <v>116</v>
      </c>
      <c r="B154" s="119">
        <v>22</v>
      </c>
      <c r="C154" s="119">
        <v>0</v>
      </c>
      <c r="D154" s="119">
        <v>37</v>
      </c>
      <c r="E154" s="119">
        <v>6</v>
      </c>
      <c r="F154" s="119">
        <v>1</v>
      </c>
      <c r="G154" s="119">
        <v>0</v>
      </c>
      <c r="H154" s="119">
        <v>0</v>
      </c>
      <c r="I154" s="119">
        <v>0</v>
      </c>
      <c r="J154" s="119">
        <v>13</v>
      </c>
      <c r="K154" s="119">
        <v>5</v>
      </c>
      <c r="L154" s="119">
        <v>4</v>
      </c>
      <c r="M154" s="119">
        <v>2</v>
      </c>
      <c r="N154" s="119">
        <v>22</v>
      </c>
      <c r="O154" s="119">
        <v>5</v>
      </c>
      <c r="P154" s="120">
        <v>99</v>
      </c>
    </row>
    <row r="155" spans="1:16" ht="18.25" customHeight="1" x14ac:dyDescent="0.15">
      <c r="A155" s="48" t="s">
        <v>117</v>
      </c>
      <c r="B155" s="121">
        <v>31</v>
      </c>
      <c r="C155" s="121">
        <v>2</v>
      </c>
      <c r="D155" s="121">
        <v>24</v>
      </c>
      <c r="E155" s="121">
        <v>1</v>
      </c>
      <c r="F155" s="121">
        <v>0</v>
      </c>
      <c r="G155" s="121">
        <v>0</v>
      </c>
      <c r="H155" s="121">
        <v>0</v>
      </c>
      <c r="I155" s="121">
        <v>0</v>
      </c>
      <c r="J155" s="121">
        <v>8</v>
      </c>
      <c r="K155" s="121">
        <v>3</v>
      </c>
      <c r="L155" s="121">
        <v>3</v>
      </c>
      <c r="M155" s="121">
        <v>0</v>
      </c>
      <c r="N155" s="121">
        <v>8</v>
      </c>
      <c r="O155" s="121">
        <v>2</v>
      </c>
      <c r="P155" s="122">
        <v>74</v>
      </c>
    </row>
    <row r="156" spans="1:16" ht="18.25" customHeight="1" x14ac:dyDescent="0.15">
      <c r="A156" s="48" t="s">
        <v>118</v>
      </c>
      <c r="B156" s="119">
        <v>27</v>
      </c>
      <c r="C156" s="119">
        <v>4</v>
      </c>
      <c r="D156" s="119">
        <v>7</v>
      </c>
      <c r="E156" s="119">
        <v>3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4</v>
      </c>
      <c r="M156" s="119">
        <v>1</v>
      </c>
      <c r="N156" s="119">
        <v>19</v>
      </c>
      <c r="O156" s="119">
        <v>4</v>
      </c>
      <c r="P156" s="120">
        <v>57</v>
      </c>
    </row>
    <row r="157" spans="1:16" ht="18.25" customHeight="1" x14ac:dyDescent="0.15">
      <c r="A157" s="123" t="s">
        <v>62</v>
      </c>
      <c r="B157" s="124">
        <v>83</v>
      </c>
      <c r="C157" s="124">
        <v>6</v>
      </c>
      <c r="D157" s="124">
        <v>138</v>
      </c>
      <c r="E157" s="124">
        <v>13</v>
      </c>
      <c r="F157" s="124">
        <v>104</v>
      </c>
      <c r="G157" s="124">
        <v>15</v>
      </c>
      <c r="H157" s="124">
        <v>0</v>
      </c>
      <c r="I157" s="124">
        <v>0</v>
      </c>
      <c r="J157" s="124">
        <v>50</v>
      </c>
      <c r="K157" s="124">
        <v>18</v>
      </c>
      <c r="L157" s="124">
        <v>61</v>
      </c>
      <c r="M157" s="124">
        <v>14</v>
      </c>
      <c r="N157" s="124">
        <v>215</v>
      </c>
      <c r="O157" s="124">
        <v>52</v>
      </c>
      <c r="P157" s="125">
        <v>651</v>
      </c>
    </row>
    <row r="158" spans="1:16" ht="18.75" customHeight="1" x14ac:dyDescent="0.15">
      <c r="A158" s="126"/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8"/>
    </row>
    <row r="159" spans="1:16" ht="18.5" customHeight="1" x14ac:dyDescent="0.15">
      <c r="A159" s="290" t="s">
        <v>78</v>
      </c>
      <c r="B159" s="267" t="s">
        <v>90</v>
      </c>
      <c r="C159" s="305"/>
      <c r="D159" s="305"/>
      <c r="E159" s="305"/>
      <c r="F159" s="305"/>
      <c r="G159" s="305"/>
      <c r="H159" s="305"/>
      <c r="I159" s="305"/>
      <c r="J159" s="305"/>
      <c r="K159" s="305"/>
      <c r="L159" s="305"/>
      <c r="M159" s="305"/>
      <c r="N159" s="267" t="s">
        <v>125</v>
      </c>
      <c r="O159" s="305"/>
      <c r="P159" s="275" t="s">
        <v>62</v>
      </c>
    </row>
    <row r="160" spans="1:16" ht="72.25" customHeight="1" x14ac:dyDescent="0.15">
      <c r="A160" s="293"/>
      <c r="B160" s="301" t="s">
        <v>54</v>
      </c>
      <c r="C160" s="304"/>
      <c r="D160" s="301" t="s">
        <v>55</v>
      </c>
      <c r="E160" s="304"/>
      <c r="F160" s="301" t="s">
        <v>56</v>
      </c>
      <c r="G160" s="304"/>
      <c r="H160" s="301" t="s">
        <v>57</v>
      </c>
      <c r="I160" s="304"/>
      <c r="J160" s="301" t="s">
        <v>58</v>
      </c>
      <c r="K160" s="304"/>
      <c r="L160" s="301" t="s">
        <v>126</v>
      </c>
      <c r="M160" s="304"/>
      <c r="N160" s="304"/>
      <c r="O160" s="304"/>
      <c r="P160" s="303"/>
    </row>
    <row r="161" spans="1:16" ht="18.5" customHeight="1" x14ac:dyDescent="0.15">
      <c r="A161" s="294"/>
      <c r="B161" s="43" t="s">
        <v>62</v>
      </c>
      <c r="C161" s="43" t="s">
        <v>64</v>
      </c>
      <c r="D161" s="43" t="s">
        <v>62</v>
      </c>
      <c r="E161" s="43" t="s">
        <v>64</v>
      </c>
      <c r="F161" s="43" t="s">
        <v>62</v>
      </c>
      <c r="G161" s="43" t="s">
        <v>64</v>
      </c>
      <c r="H161" s="43" t="s">
        <v>62</v>
      </c>
      <c r="I161" s="43" t="s">
        <v>64</v>
      </c>
      <c r="J161" s="43" t="s">
        <v>62</v>
      </c>
      <c r="K161" s="43" t="s">
        <v>64</v>
      </c>
      <c r="L161" s="43" t="s">
        <v>62</v>
      </c>
      <c r="M161" s="43" t="s">
        <v>64</v>
      </c>
      <c r="N161" s="43" t="s">
        <v>62</v>
      </c>
      <c r="O161" s="43" t="s">
        <v>64</v>
      </c>
      <c r="P161" s="276"/>
    </row>
    <row r="162" spans="1:16" ht="18.5" customHeight="1" x14ac:dyDescent="0.15">
      <c r="A162" s="41" t="s">
        <v>113</v>
      </c>
      <c r="B162" s="129">
        <v>0</v>
      </c>
      <c r="C162" s="129">
        <v>0</v>
      </c>
      <c r="D162" s="129">
        <v>0</v>
      </c>
      <c r="E162" s="129">
        <v>0</v>
      </c>
      <c r="F162" s="129">
        <v>4</v>
      </c>
      <c r="G162" s="129">
        <v>1</v>
      </c>
      <c r="H162" s="129">
        <v>4</v>
      </c>
      <c r="I162" s="129">
        <v>3</v>
      </c>
      <c r="J162" s="129">
        <v>0</v>
      </c>
      <c r="K162" s="129">
        <v>0</v>
      </c>
      <c r="L162" s="129">
        <v>0</v>
      </c>
      <c r="M162" s="129">
        <v>0</v>
      </c>
      <c r="N162" s="129">
        <v>0</v>
      </c>
      <c r="O162" s="129">
        <v>0</v>
      </c>
      <c r="P162" s="130">
        <v>8</v>
      </c>
    </row>
    <row r="163" spans="1:16" ht="18.25" customHeight="1" x14ac:dyDescent="0.15">
      <c r="A163" s="48" t="s">
        <v>114</v>
      </c>
      <c r="B163" s="121">
        <v>0</v>
      </c>
      <c r="C163" s="121">
        <v>0</v>
      </c>
      <c r="D163" s="121">
        <v>2</v>
      </c>
      <c r="E163" s="121">
        <v>0</v>
      </c>
      <c r="F163" s="121">
        <v>47</v>
      </c>
      <c r="G163" s="121">
        <v>29</v>
      </c>
      <c r="H163" s="121">
        <v>15</v>
      </c>
      <c r="I163" s="121">
        <v>7</v>
      </c>
      <c r="J163" s="121">
        <v>2</v>
      </c>
      <c r="K163" s="121">
        <v>1</v>
      </c>
      <c r="L163" s="121">
        <v>3</v>
      </c>
      <c r="M163" s="121">
        <v>3</v>
      </c>
      <c r="N163" s="121">
        <v>10</v>
      </c>
      <c r="O163" s="121">
        <v>8</v>
      </c>
      <c r="P163" s="122">
        <v>79</v>
      </c>
    </row>
    <row r="164" spans="1:16" ht="18.25" customHeight="1" x14ac:dyDescent="0.15">
      <c r="A164" s="48" t="s">
        <v>115</v>
      </c>
      <c r="B164" s="119">
        <v>1</v>
      </c>
      <c r="C164" s="119">
        <v>1</v>
      </c>
      <c r="D164" s="119">
        <v>12</v>
      </c>
      <c r="E164" s="119">
        <v>5</v>
      </c>
      <c r="F164" s="119">
        <v>30</v>
      </c>
      <c r="G164" s="119">
        <v>24</v>
      </c>
      <c r="H164" s="119">
        <v>12</v>
      </c>
      <c r="I164" s="119">
        <v>6</v>
      </c>
      <c r="J164" s="119">
        <v>0</v>
      </c>
      <c r="K164" s="119">
        <v>0</v>
      </c>
      <c r="L164" s="119">
        <v>3</v>
      </c>
      <c r="M164" s="119">
        <v>1</v>
      </c>
      <c r="N164" s="119">
        <v>7</v>
      </c>
      <c r="O164" s="119">
        <v>3</v>
      </c>
      <c r="P164" s="120">
        <v>65</v>
      </c>
    </row>
    <row r="165" spans="1:16" ht="18.25" customHeight="1" x14ac:dyDescent="0.15">
      <c r="A165" s="48" t="s">
        <v>116</v>
      </c>
      <c r="B165" s="121">
        <v>8</v>
      </c>
      <c r="C165" s="121">
        <v>2</v>
      </c>
      <c r="D165" s="121">
        <v>10</v>
      </c>
      <c r="E165" s="121">
        <v>7</v>
      </c>
      <c r="F165" s="121">
        <v>37</v>
      </c>
      <c r="G165" s="121">
        <v>21</v>
      </c>
      <c r="H165" s="121">
        <v>8</v>
      </c>
      <c r="I165" s="121">
        <v>3</v>
      </c>
      <c r="J165" s="121">
        <v>0</v>
      </c>
      <c r="K165" s="121">
        <v>0</v>
      </c>
      <c r="L165" s="121">
        <v>4</v>
      </c>
      <c r="M165" s="121">
        <v>3</v>
      </c>
      <c r="N165" s="121">
        <v>3</v>
      </c>
      <c r="O165" s="121">
        <v>1</v>
      </c>
      <c r="P165" s="122">
        <v>70</v>
      </c>
    </row>
    <row r="166" spans="1:16" ht="18.25" customHeight="1" x14ac:dyDescent="0.15">
      <c r="A166" s="48" t="s">
        <v>117</v>
      </c>
      <c r="B166" s="119">
        <v>6</v>
      </c>
      <c r="C166" s="119">
        <v>1</v>
      </c>
      <c r="D166" s="119">
        <v>26</v>
      </c>
      <c r="E166" s="119">
        <v>19</v>
      </c>
      <c r="F166" s="119">
        <v>20</v>
      </c>
      <c r="G166" s="119">
        <v>14</v>
      </c>
      <c r="H166" s="119">
        <v>8</v>
      </c>
      <c r="I166" s="119">
        <v>5</v>
      </c>
      <c r="J166" s="119">
        <v>1</v>
      </c>
      <c r="K166" s="119">
        <v>1</v>
      </c>
      <c r="L166" s="119">
        <v>1</v>
      </c>
      <c r="M166" s="119">
        <v>0</v>
      </c>
      <c r="N166" s="119">
        <v>9</v>
      </c>
      <c r="O166" s="119">
        <v>2</v>
      </c>
      <c r="P166" s="120">
        <v>71</v>
      </c>
    </row>
    <row r="167" spans="1:16" ht="18.25" customHeight="1" x14ac:dyDescent="0.15">
      <c r="A167" s="48" t="s">
        <v>118</v>
      </c>
      <c r="B167" s="121">
        <v>5</v>
      </c>
      <c r="C167" s="121">
        <v>2</v>
      </c>
      <c r="D167" s="121">
        <v>5</v>
      </c>
      <c r="E167" s="121">
        <v>1</v>
      </c>
      <c r="F167" s="121">
        <v>3</v>
      </c>
      <c r="G167" s="121">
        <v>1</v>
      </c>
      <c r="H167" s="121">
        <v>2</v>
      </c>
      <c r="I167" s="121">
        <v>1</v>
      </c>
      <c r="J167" s="121">
        <v>1</v>
      </c>
      <c r="K167" s="121">
        <v>1</v>
      </c>
      <c r="L167" s="121">
        <v>1</v>
      </c>
      <c r="M167" s="121">
        <v>1</v>
      </c>
      <c r="N167" s="121">
        <v>0</v>
      </c>
      <c r="O167" s="121">
        <v>0</v>
      </c>
      <c r="P167" s="122">
        <v>17</v>
      </c>
    </row>
    <row r="168" spans="1:16" ht="18.25" customHeight="1" x14ac:dyDescent="0.15">
      <c r="A168" s="123" t="s">
        <v>62</v>
      </c>
      <c r="B168" s="131">
        <v>20</v>
      </c>
      <c r="C168" s="131">
        <v>6</v>
      </c>
      <c r="D168" s="131">
        <v>55</v>
      </c>
      <c r="E168" s="131">
        <v>32</v>
      </c>
      <c r="F168" s="131">
        <v>141</v>
      </c>
      <c r="G168" s="131">
        <v>90</v>
      </c>
      <c r="H168" s="131">
        <v>49</v>
      </c>
      <c r="I168" s="131">
        <v>25</v>
      </c>
      <c r="J168" s="131">
        <v>4</v>
      </c>
      <c r="K168" s="131">
        <v>3</v>
      </c>
      <c r="L168" s="131">
        <v>12</v>
      </c>
      <c r="M168" s="131">
        <v>8</v>
      </c>
      <c r="N168" s="131">
        <v>29</v>
      </c>
      <c r="O168" s="131">
        <v>14</v>
      </c>
      <c r="P168" s="132">
        <v>310</v>
      </c>
    </row>
    <row r="169" spans="1:16" ht="18.75" customHeight="1" x14ac:dyDescent="0.15">
      <c r="A169" s="126"/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8"/>
    </row>
    <row r="170" spans="1:16" ht="18.5" customHeight="1" x14ac:dyDescent="0.15">
      <c r="A170" s="290" t="s">
        <v>79</v>
      </c>
      <c r="B170" s="267" t="s">
        <v>90</v>
      </c>
      <c r="C170" s="278"/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67" t="s">
        <v>125</v>
      </c>
      <c r="O170" s="278"/>
      <c r="P170" s="275" t="s">
        <v>62</v>
      </c>
    </row>
    <row r="171" spans="1:16" ht="72.25" customHeight="1" x14ac:dyDescent="0.15">
      <c r="A171" s="291"/>
      <c r="B171" s="301" t="s">
        <v>54</v>
      </c>
      <c r="C171" s="302"/>
      <c r="D171" s="301" t="s">
        <v>55</v>
      </c>
      <c r="E171" s="302"/>
      <c r="F171" s="301" t="s">
        <v>56</v>
      </c>
      <c r="G171" s="302"/>
      <c r="H171" s="301" t="s">
        <v>57</v>
      </c>
      <c r="I171" s="302"/>
      <c r="J171" s="301" t="s">
        <v>58</v>
      </c>
      <c r="K171" s="302"/>
      <c r="L171" s="301" t="s">
        <v>126</v>
      </c>
      <c r="M171" s="302"/>
      <c r="N171" s="302"/>
      <c r="O171" s="302"/>
      <c r="P171" s="299"/>
    </row>
    <row r="172" spans="1:16" ht="18.5" customHeight="1" x14ac:dyDescent="0.15">
      <c r="A172" s="292"/>
      <c r="B172" s="43" t="s">
        <v>62</v>
      </c>
      <c r="C172" s="43" t="s">
        <v>64</v>
      </c>
      <c r="D172" s="43" t="s">
        <v>62</v>
      </c>
      <c r="E172" s="43" t="s">
        <v>64</v>
      </c>
      <c r="F172" s="43" t="s">
        <v>62</v>
      </c>
      <c r="G172" s="43" t="s">
        <v>64</v>
      </c>
      <c r="H172" s="43" t="s">
        <v>62</v>
      </c>
      <c r="I172" s="43" t="s">
        <v>64</v>
      </c>
      <c r="J172" s="43" t="s">
        <v>62</v>
      </c>
      <c r="K172" s="43" t="s">
        <v>64</v>
      </c>
      <c r="L172" s="43" t="s">
        <v>62</v>
      </c>
      <c r="M172" s="43" t="s">
        <v>64</v>
      </c>
      <c r="N172" s="43" t="s">
        <v>62</v>
      </c>
      <c r="O172" s="43" t="s">
        <v>64</v>
      </c>
      <c r="P172" s="300"/>
    </row>
    <row r="173" spans="1:16" ht="18.5" customHeight="1" x14ac:dyDescent="0.15">
      <c r="A173" s="41" t="s">
        <v>113</v>
      </c>
      <c r="B173" s="117">
        <v>0</v>
      </c>
      <c r="C173" s="117">
        <v>0</v>
      </c>
      <c r="D173" s="117">
        <v>0</v>
      </c>
      <c r="E173" s="117">
        <v>0</v>
      </c>
      <c r="F173" s="117">
        <v>3</v>
      </c>
      <c r="G173" s="117">
        <v>2</v>
      </c>
      <c r="H173" s="117">
        <v>8</v>
      </c>
      <c r="I173" s="117">
        <v>4</v>
      </c>
      <c r="J173" s="117">
        <v>0</v>
      </c>
      <c r="K173" s="117">
        <v>0</v>
      </c>
      <c r="L173" s="117">
        <v>2</v>
      </c>
      <c r="M173" s="117">
        <v>2</v>
      </c>
      <c r="N173" s="117">
        <v>4</v>
      </c>
      <c r="O173" s="117">
        <v>1</v>
      </c>
      <c r="P173" s="118">
        <v>17</v>
      </c>
    </row>
    <row r="174" spans="1:16" ht="18.25" customHeight="1" x14ac:dyDescent="0.15">
      <c r="A174" s="48" t="s">
        <v>114</v>
      </c>
      <c r="B174" s="119">
        <v>0</v>
      </c>
      <c r="C174" s="119">
        <v>0</v>
      </c>
      <c r="D174" s="119">
        <v>11</v>
      </c>
      <c r="E174" s="119">
        <v>1</v>
      </c>
      <c r="F174" s="119">
        <v>53</v>
      </c>
      <c r="G174" s="119">
        <v>17</v>
      </c>
      <c r="H174" s="119">
        <v>7</v>
      </c>
      <c r="I174" s="119">
        <v>3</v>
      </c>
      <c r="J174" s="119">
        <v>6</v>
      </c>
      <c r="K174" s="119">
        <v>4</v>
      </c>
      <c r="L174" s="119">
        <v>19</v>
      </c>
      <c r="M174" s="119">
        <v>5</v>
      </c>
      <c r="N174" s="119">
        <v>9</v>
      </c>
      <c r="O174" s="119">
        <v>2</v>
      </c>
      <c r="P174" s="120">
        <v>105</v>
      </c>
    </row>
    <row r="175" spans="1:16" ht="18.25" customHeight="1" x14ac:dyDescent="0.15">
      <c r="A175" s="48" t="s">
        <v>115</v>
      </c>
      <c r="B175" s="121">
        <v>1</v>
      </c>
      <c r="C175" s="121">
        <v>0</v>
      </c>
      <c r="D175" s="121">
        <v>14</v>
      </c>
      <c r="E175" s="121">
        <v>0</v>
      </c>
      <c r="F175" s="121">
        <v>25</v>
      </c>
      <c r="G175" s="121">
        <v>9</v>
      </c>
      <c r="H175" s="121">
        <v>2</v>
      </c>
      <c r="I175" s="121">
        <v>1</v>
      </c>
      <c r="J175" s="121">
        <v>13</v>
      </c>
      <c r="K175" s="121">
        <v>9</v>
      </c>
      <c r="L175" s="121">
        <v>8</v>
      </c>
      <c r="M175" s="121">
        <v>1</v>
      </c>
      <c r="N175" s="121">
        <v>5</v>
      </c>
      <c r="O175" s="121">
        <v>0</v>
      </c>
      <c r="P175" s="122">
        <v>68</v>
      </c>
    </row>
    <row r="176" spans="1:16" ht="18.25" customHeight="1" x14ac:dyDescent="0.15">
      <c r="A176" s="48" t="s">
        <v>116</v>
      </c>
      <c r="B176" s="119">
        <v>4</v>
      </c>
      <c r="C176" s="119">
        <v>1</v>
      </c>
      <c r="D176" s="119">
        <v>4</v>
      </c>
      <c r="E176" s="119">
        <v>1</v>
      </c>
      <c r="F176" s="119">
        <v>9</v>
      </c>
      <c r="G176" s="119">
        <v>4</v>
      </c>
      <c r="H176" s="119">
        <v>1</v>
      </c>
      <c r="I176" s="119">
        <v>0</v>
      </c>
      <c r="J176" s="119">
        <v>3</v>
      </c>
      <c r="K176" s="119">
        <v>3</v>
      </c>
      <c r="L176" s="119">
        <v>0</v>
      </c>
      <c r="M176" s="119">
        <v>0</v>
      </c>
      <c r="N176" s="119">
        <v>4</v>
      </c>
      <c r="O176" s="119">
        <v>1</v>
      </c>
      <c r="P176" s="120">
        <v>25</v>
      </c>
    </row>
    <row r="177" spans="1:16" ht="18.25" customHeight="1" x14ac:dyDescent="0.15">
      <c r="A177" s="48" t="s">
        <v>117</v>
      </c>
      <c r="B177" s="121">
        <v>9</v>
      </c>
      <c r="C177" s="121">
        <v>2</v>
      </c>
      <c r="D177" s="121">
        <v>9</v>
      </c>
      <c r="E177" s="121">
        <v>3</v>
      </c>
      <c r="F177" s="121">
        <v>6</v>
      </c>
      <c r="G177" s="121">
        <v>3</v>
      </c>
      <c r="H177" s="121">
        <v>0</v>
      </c>
      <c r="I177" s="121">
        <v>0</v>
      </c>
      <c r="J177" s="121">
        <v>5</v>
      </c>
      <c r="K177" s="121">
        <v>3</v>
      </c>
      <c r="L177" s="121">
        <v>2</v>
      </c>
      <c r="M177" s="121">
        <v>0</v>
      </c>
      <c r="N177" s="121">
        <v>1</v>
      </c>
      <c r="O177" s="121">
        <v>0</v>
      </c>
      <c r="P177" s="122">
        <v>32</v>
      </c>
    </row>
    <row r="178" spans="1:16" ht="18.25" customHeight="1" x14ac:dyDescent="0.15">
      <c r="A178" s="48" t="s">
        <v>118</v>
      </c>
      <c r="B178" s="119">
        <v>4</v>
      </c>
      <c r="C178" s="119">
        <v>0</v>
      </c>
      <c r="D178" s="119">
        <v>3</v>
      </c>
      <c r="E178" s="119">
        <v>0</v>
      </c>
      <c r="F178" s="119">
        <v>1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20">
        <v>8</v>
      </c>
    </row>
    <row r="179" spans="1:16" ht="18.25" customHeight="1" x14ac:dyDescent="0.15">
      <c r="A179" s="123" t="s">
        <v>62</v>
      </c>
      <c r="B179" s="124">
        <v>18</v>
      </c>
      <c r="C179" s="124">
        <v>3</v>
      </c>
      <c r="D179" s="124">
        <v>41</v>
      </c>
      <c r="E179" s="124">
        <v>5</v>
      </c>
      <c r="F179" s="124">
        <v>97</v>
      </c>
      <c r="G179" s="124">
        <v>35</v>
      </c>
      <c r="H179" s="124">
        <v>18</v>
      </c>
      <c r="I179" s="124">
        <v>8</v>
      </c>
      <c r="J179" s="124">
        <v>27</v>
      </c>
      <c r="K179" s="124">
        <v>19</v>
      </c>
      <c r="L179" s="124">
        <v>31</v>
      </c>
      <c r="M179" s="124">
        <v>8</v>
      </c>
      <c r="N179" s="124">
        <v>23</v>
      </c>
      <c r="O179" s="124">
        <v>4</v>
      </c>
      <c r="P179" s="125">
        <v>255</v>
      </c>
    </row>
    <row r="180" spans="1:16" ht="18.75" customHeight="1" x14ac:dyDescent="0.15">
      <c r="A180" s="126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8"/>
    </row>
    <row r="181" spans="1:16" ht="18.5" customHeight="1" x14ac:dyDescent="0.15">
      <c r="A181" s="290" t="s">
        <v>80</v>
      </c>
      <c r="B181" s="267" t="s">
        <v>90</v>
      </c>
      <c r="C181" s="305"/>
      <c r="D181" s="305"/>
      <c r="E181" s="305"/>
      <c r="F181" s="305"/>
      <c r="G181" s="305"/>
      <c r="H181" s="305"/>
      <c r="I181" s="305"/>
      <c r="J181" s="305"/>
      <c r="K181" s="305"/>
      <c r="L181" s="305"/>
      <c r="M181" s="305"/>
      <c r="N181" s="267" t="s">
        <v>125</v>
      </c>
      <c r="O181" s="305"/>
      <c r="P181" s="275" t="s">
        <v>62</v>
      </c>
    </row>
    <row r="182" spans="1:16" ht="72.25" customHeight="1" x14ac:dyDescent="0.15">
      <c r="A182" s="293"/>
      <c r="B182" s="301" t="s">
        <v>54</v>
      </c>
      <c r="C182" s="304"/>
      <c r="D182" s="301" t="s">
        <v>55</v>
      </c>
      <c r="E182" s="304"/>
      <c r="F182" s="301" t="s">
        <v>56</v>
      </c>
      <c r="G182" s="304"/>
      <c r="H182" s="301" t="s">
        <v>57</v>
      </c>
      <c r="I182" s="304"/>
      <c r="J182" s="301" t="s">
        <v>58</v>
      </c>
      <c r="K182" s="304"/>
      <c r="L182" s="301" t="s">
        <v>126</v>
      </c>
      <c r="M182" s="304"/>
      <c r="N182" s="304"/>
      <c r="O182" s="304"/>
      <c r="P182" s="303"/>
    </row>
    <row r="183" spans="1:16" ht="18.5" customHeight="1" x14ac:dyDescent="0.15">
      <c r="A183" s="294"/>
      <c r="B183" s="43" t="s">
        <v>62</v>
      </c>
      <c r="C183" s="43" t="s">
        <v>64</v>
      </c>
      <c r="D183" s="43" t="s">
        <v>62</v>
      </c>
      <c r="E183" s="43" t="s">
        <v>64</v>
      </c>
      <c r="F183" s="43" t="s">
        <v>62</v>
      </c>
      <c r="G183" s="43" t="s">
        <v>64</v>
      </c>
      <c r="H183" s="43" t="s">
        <v>62</v>
      </c>
      <c r="I183" s="43" t="s">
        <v>64</v>
      </c>
      <c r="J183" s="43" t="s">
        <v>62</v>
      </c>
      <c r="K183" s="43" t="s">
        <v>64</v>
      </c>
      <c r="L183" s="43" t="s">
        <v>62</v>
      </c>
      <c r="M183" s="43" t="s">
        <v>64</v>
      </c>
      <c r="N183" s="43" t="s">
        <v>62</v>
      </c>
      <c r="O183" s="43" t="s">
        <v>64</v>
      </c>
      <c r="P183" s="276"/>
    </row>
    <row r="184" spans="1:16" ht="18.5" customHeight="1" x14ac:dyDescent="0.15">
      <c r="A184" s="41" t="s">
        <v>113</v>
      </c>
      <c r="B184" s="129">
        <v>0</v>
      </c>
      <c r="C184" s="129">
        <v>0</v>
      </c>
      <c r="D184" s="129">
        <v>0</v>
      </c>
      <c r="E184" s="129">
        <v>0</v>
      </c>
      <c r="F184" s="129">
        <v>0</v>
      </c>
      <c r="G184" s="129">
        <v>0</v>
      </c>
      <c r="H184" s="129">
        <v>3</v>
      </c>
      <c r="I184" s="129">
        <v>2</v>
      </c>
      <c r="J184" s="129">
        <v>0</v>
      </c>
      <c r="K184" s="129">
        <v>0</v>
      </c>
      <c r="L184" s="129">
        <v>0</v>
      </c>
      <c r="M184" s="129">
        <v>0</v>
      </c>
      <c r="N184" s="129">
        <v>1</v>
      </c>
      <c r="O184" s="129">
        <v>0</v>
      </c>
      <c r="P184" s="130">
        <v>4</v>
      </c>
    </row>
    <row r="185" spans="1:16" ht="18.25" customHeight="1" x14ac:dyDescent="0.15">
      <c r="A185" s="48" t="s">
        <v>114</v>
      </c>
      <c r="B185" s="121">
        <v>0</v>
      </c>
      <c r="C185" s="121">
        <v>0</v>
      </c>
      <c r="D185" s="121">
        <v>1</v>
      </c>
      <c r="E185" s="121">
        <v>0</v>
      </c>
      <c r="F185" s="121">
        <v>22</v>
      </c>
      <c r="G185" s="121">
        <v>9</v>
      </c>
      <c r="H185" s="121">
        <v>12</v>
      </c>
      <c r="I185" s="121">
        <v>7</v>
      </c>
      <c r="J185" s="121">
        <v>0</v>
      </c>
      <c r="K185" s="121">
        <v>0</v>
      </c>
      <c r="L185" s="121">
        <v>8</v>
      </c>
      <c r="M185" s="121">
        <v>4</v>
      </c>
      <c r="N185" s="121">
        <v>2</v>
      </c>
      <c r="O185" s="121">
        <v>1</v>
      </c>
      <c r="P185" s="122">
        <v>45</v>
      </c>
    </row>
    <row r="186" spans="1:16" ht="18.25" customHeight="1" x14ac:dyDescent="0.15">
      <c r="A186" s="48" t="s">
        <v>115</v>
      </c>
      <c r="B186" s="119">
        <v>0</v>
      </c>
      <c r="C186" s="119">
        <v>0</v>
      </c>
      <c r="D186" s="119">
        <v>5</v>
      </c>
      <c r="E186" s="119">
        <v>2</v>
      </c>
      <c r="F186" s="119">
        <v>25</v>
      </c>
      <c r="G186" s="119">
        <v>10</v>
      </c>
      <c r="H186" s="119">
        <v>8</v>
      </c>
      <c r="I186" s="119">
        <v>5</v>
      </c>
      <c r="J186" s="119">
        <v>0</v>
      </c>
      <c r="K186" s="119">
        <v>0</v>
      </c>
      <c r="L186" s="119">
        <v>1</v>
      </c>
      <c r="M186" s="119">
        <v>1</v>
      </c>
      <c r="N186" s="119">
        <v>1</v>
      </c>
      <c r="O186" s="119">
        <v>0</v>
      </c>
      <c r="P186" s="120">
        <v>40</v>
      </c>
    </row>
    <row r="187" spans="1:16" ht="18.25" customHeight="1" x14ac:dyDescent="0.15">
      <c r="A187" s="48" t="s">
        <v>116</v>
      </c>
      <c r="B187" s="121">
        <v>0</v>
      </c>
      <c r="C187" s="121">
        <v>0</v>
      </c>
      <c r="D187" s="121">
        <v>2</v>
      </c>
      <c r="E187" s="121">
        <v>1</v>
      </c>
      <c r="F187" s="121">
        <v>6</v>
      </c>
      <c r="G187" s="121">
        <v>2</v>
      </c>
      <c r="H187" s="121">
        <v>8</v>
      </c>
      <c r="I187" s="121">
        <v>5</v>
      </c>
      <c r="J187" s="121">
        <v>0</v>
      </c>
      <c r="K187" s="121">
        <v>0</v>
      </c>
      <c r="L187" s="121">
        <v>1</v>
      </c>
      <c r="M187" s="121">
        <v>0</v>
      </c>
      <c r="N187" s="121">
        <v>0</v>
      </c>
      <c r="O187" s="121">
        <v>0</v>
      </c>
      <c r="P187" s="122">
        <v>17</v>
      </c>
    </row>
    <row r="188" spans="1:16" ht="18.25" customHeight="1" x14ac:dyDescent="0.15">
      <c r="A188" s="48" t="s">
        <v>117</v>
      </c>
      <c r="B188" s="119">
        <v>3</v>
      </c>
      <c r="C188" s="119">
        <v>1</v>
      </c>
      <c r="D188" s="119">
        <v>9</v>
      </c>
      <c r="E188" s="119">
        <v>4</v>
      </c>
      <c r="F188" s="119">
        <v>14</v>
      </c>
      <c r="G188" s="119">
        <v>4</v>
      </c>
      <c r="H188" s="119">
        <v>2</v>
      </c>
      <c r="I188" s="119">
        <v>2</v>
      </c>
      <c r="J188" s="119">
        <v>0</v>
      </c>
      <c r="K188" s="119">
        <v>0</v>
      </c>
      <c r="L188" s="119">
        <v>3</v>
      </c>
      <c r="M188" s="119">
        <v>0</v>
      </c>
      <c r="N188" s="119">
        <v>1</v>
      </c>
      <c r="O188" s="119">
        <v>0</v>
      </c>
      <c r="P188" s="120">
        <v>32</v>
      </c>
    </row>
    <row r="189" spans="1:16" ht="18.25" customHeight="1" x14ac:dyDescent="0.15">
      <c r="A189" s="48" t="s">
        <v>118</v>
      </c>
      <c r="B189" s="121">
        <v>3</v>
      </c>
      <c r="C189" s="121">
        <v>0</v>
      </c>
      <c r="D189" s="121">
        <v>4</v>
      </c>
      <c r="E189" s="121">
        <v>1</v>
      </c>
      <c r="F189" s="121">
        <v>2</v>
      </c>
      <c r="G189" s="121">
        <v>0</v>
      </c>
      <c r="H189" s="121">
        <v>1</v>
      </c>
      <c r="I189" s="121">
        <v>1</v>
      </c>
      <c r="J189" s="121">
        <v>0</v>
      </c>
      <c r="K189" s="121">
        <v>0</v>
      </c>
      <c r="L189" s="121">
        <v>0</v>
      </c>
      <c r="M189" s="121">
        <v>0</v>
      </c>
      <c r="N189" s="121">
        <v>0</v>
      </c>
      <c r="O189" s="121">
        <v>0</v>
      </c>
      <c r="P189" s="122">
        <v>10</v>
      </c>
    </row>
    <row r="190" spans="1:16" ht="18.25" customHeight="1" x14ac:dyDescent="0.15">
      <c r="A190" s="123" t="s">
        <v>62</v>
      </c>
      <c r="B190" s="131">
        <v>6</v>
      </c>
      <c r="C190" s="131">
        <v>1</v>
      </c>
      <c r="D190" s="131">
        <v>21</v>
      </c>
      <c r="E190" s="131">
        <v>8</v>
      </c>
      <c r="F190" s="131">
        <v>69</v>
      </c>
      <c r="G190" s="131">
        <v>25</v>
      </c>
      <c r="H190" s="131">
        <v>34</v>
      </c>
      <c r="I190" s="131">
        <v>22</v>
      </c>
      <c r="J190" s="131">
        <v>0</v>
      </c>
      <c r="K190" s="131">
        <v>0</v>
      </c>
      <c r="L190" s="131">
        <v>13</v>
      </c>
      <c r="M190" s="131">
        <v>5</v>
      </c>
      <c r="N190" s="131">
        <v>5</v>
      </c>
      <c r="O190" s="131">
        <v>1</v>
      </c>
      <c r="P190" s="132">
        <v>148</v>
      </c>
    </row>
    <row r="191" spans="1:16" ht="18.75" customHeight="1" x14ac:dyDescent="0.15">
      <c r="A191" s="126"/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8"/>
    </row>
    <row r="192" spans="1:16" ht="18.5" customHeight="1" x14ac:dyDescent="0.15">
      <c r="A192" s="290" t="s">
        <v>81</v>
      </c>
      <c r="B192" s="267" t="s">
        <v>90</v>
      </c>
      <c r="C192" s="278"/>
      <c r="D192" s="278"/>
      <c r="E192" s="278"/>
      <c r="F192" s="278"/>
      <c r="G192" s="278"/>
      <c r="H192" s="278"/>
      <c r="I192" s="278"/>
      <c r="J192" s="278"/>
      <c r="K192" s="278"/>
      <c r="L192" s="278"/>
      <c r="M192" s="278"/>
      <c r="N192" s="267" t="s">
        <v>125</v>
      </c>
      <c r="O192" s="278"/>
      <c r="P192" s="275" t="s">
        <v>62</v>
      </c>
    </row>
    <row r="193" spans="1:16" ht="72.25" customHeight="1" x14ac:dyDescent="0.15">
      <c r="A193" s="291"/>
      <c r="B193" s="301" t="s">
        <v>54</v>
      </c>
      <c r="C193" s="302"/>
      <c r="D193" s="301" t="s">
        <v>55</v>
      </c>
      <c r="E193" s="302"/>
      <c r="F193" s="301" t="s">
        <v>56</v>
      </c>
      <c r="G193" s="302"/>
      <c r="H193" s="301" t="s">
        <v>57</v>
      </c>
      <c r="I193" s="302"/>
      <c r="J193" s="301" t="s">
        <v>58</v>
      </c>
      <c r="K193" s="302"/>
      <c r="L193" s="301" t="s">
        <v>126</v>
      </c>
      <c r="M193" s="302"/>
      <c r="N193" s="302"/>
      <c r="O193" s="302"/>
      <c r="P193" s="299"/>
    </row>
    <row r="194" spans="1:16" ht="18.5" customHeight="1" x14ac:dyDescent="0.15">
      <c r="A194" s="292"/>
      <c r="B194" s="43" t="s">
        <v>62</v>
      </c>
      <c r="C194" s="43" t="s">
        <v>64</v>
      </c>
      <c r="D194" s="43" t="s">
        <v>62</v>
      </c>
      <c r="E194" s="43" t="s">
        <v>64</v>
      </c>
      <c r="F194" s="43" t="s">
        <v>62</v>
      </c>
      <c r="G194" s="43" t="s">
        <v>64</v>
      </c>
      <c r="H194" s="43" t="s">
        <v>62</v>
      </c>
      <c r="I194" s="43" t="s">
        <v>64</v>
      </c>
      <c r="J194" s="43" t="s">
        <v>62</v>
      </c>
      <c r="K194" s="43" t="s">
        <v>64</v>
      </c>
      <c r="L194" s="43" t="s">
        <v>62</v>
      </c>
      <c r="M194" s="43" t="s">
        <v>64</v>
      </c>
      <c r="N194" s="43" t="s">
        <v>62</v>
      </c>
      <c r="O194" s="43" t="s">
        <v>64</v>
      </c>
      <c r="P194" s="300"/>
    </row>
    <row r="195" spans="1:16" ht="18.5" customHeight="1" x14ac:dyDescent="0.15">
      <c r="A195" s="41" t="s">
        <v>113</v>
      </c>
      <c r="B195" s="117">
        <v>0</v>
      </c>
      <c r="C195" s="117">
        <v>0</v>
      </c>
      <c r="D195" s="117">
        <v>0</v>
      </c>
      <c r="E195" s="117">
        <v>0</v>
      </c>
      <c r="F195" s="117">
        <v>0</v>
      </c>
      <c r="G195" s="117">
        <v>0</v>
      </c>
      <c r="H195" s="117">
        <v>1</v>
      </c>
      <c r="I195" s="117">
        <v>1</v>
      </c>
      <c r="J195" s="117">
        <v>0</v>
      </c>
      <c r="K195" s="117">
        <v>0</v>
      </c>
      <c r="L195" s="117">
        <v>0</v>
      </c>
      <c r="M195" s="117">
        <v>0</v>
      </c>
      <c r="N195" s="117">
        <v>1</v>
      </c>
      <c r="O195" s="117">
        <v>0</v>
      </c>
      <c r="P195" s="118">
        <v>2</v>
      </c>
    </row>
    <row r="196" spans="1:16" ht="18.25" customHeight="1" x14ac:dyDescent="0.15">
      <c r="A196" s="48" t="s">
        <v>114</v>
      </c>
      <c r="B196" s="119">
        <v>0</v>
      </c>
      <c r="C196" s="119">
        <v>0</v>
      </c>
      <c r="D196" s="119">
        <v>1</v>
      </c>
      <c r="E196" s="119">
        <v>1</v>
      </c>
      <c r="F196" s="119">
        <v>25</v>
      </c>
      <c r="G196" s="119">
        <v>10</v>
      </c>
      <c r="H196" s="119">
        <v>6</v>
      </c>
      <c r="I196" s="119">
        <v>4</v>
      </c>
      <c r="J196" s="119">
        <v>2</v>
      </c>
      <c r="K196" s="119">
        <v>1</v>
      </c>
      <c r="L196" s="119">
        <v>0</v>
      </c>
      <c r="M196" s="119">
        <v>0</v>
      </c>
      <c r="N196" s="119">
        <v>6</v>
      </c>
      <c r="O196" s="119">
        <v>4</v>
      </c>
      <c r="P196" s="120">
        <v>40</v>
      </c>
    </row>
    <row r="197" spans="1:16" ht="18.25" customHeight="1" x14ac:dyDescent="0.15">
      <c r="A197" s="48" t="s">
        <v>115</v>
      </c>
      <c r="B197" s="121">
        <v>1</v>
      </c>
      <c r="C197" s="121">
        <v>0</v>
      </c>
      <c r="D197" s="121">
        <v>8</v>
      </c>
      <c r="E197" s="121">
        <v>2</v>
      </c>
      <c r="F197" s="121">
        <v>25</v>
      </c>
      <c r="G197" s="121">
        <v>13</v>
      </c>
      <c r="H197" s="121">
        <v>7</v>
      </c>
      <c r="I197" s="121">
        <v>4</v>
      </c>
      <c r="J197" s="121">
        <v>2</v>
      </c>
      <c r="K197" s="121">
        <v>1</v>
      </c>
      <c r="L197" s="121">
        <v>0</v>
      </c>
      <c r="M197" s="121">
        <v>0</v>
      </c>
      <c r="N197" s="121">
        <v>5</v>
      </c>
      <c r="O197" s="121">
        <v>2</v>
      </c>
      <c r="P197" s="122">
        <v>48</v>
      </c>
    </row>
    <row r="198" spans="1:16" ht="18.25" customHeight="1" x14ac:dyDescent="0.15">
      <c r="A198" s="48" t="s">
        <v>116</v>
      </c>
      <c r="B198" s="119">
        <v>1</v>
      </c>
      <c r="C198" s="119">
        <v>0</v>
      </c>
      <c r="D198" s="119">
        <v>7</v>
      </c>
      <c r="E198" s="119">
        <v>3</v>
      </c>
      <c r="F198" s="119">
        <v>8</v>
      </c>
      <c r="G198" s="119">
        <v>3</v>
      </c>
      <c r="H198" s="119">
        <v>1</v>
      </c>
      <c r="I198" s="119">
        <v>0</v>
      </c>
      <c r="J198" s="119">
        <v>2</v>
      </c>
      <c r="K198" s="119">
        <v>1</v>
      </c>
      <c r="L198" s="119">
        <v>0</v>
      </c>
      <c r="M198" s="119">
        <v>0</v>
      </c>
      <c r="N198" s="119">
        <v>1</v>
      </c>
      <c r="O198" s="119">
        <v>1</v>
      </c>
      <c r="P198" s="120">
        <v>20</v>
      </c>
    </row>
    <row r="199" spans="1:16" ht="18.25" customHeight="1" x14ac:dyDescent="0.15">
      <c r="A199" s="48" t="s">
        <v>117</v>
      </c>
      <c r="B199" s="121">
        <v>3</v>
      </c>
      <c r="C199" s="121">
        <v>0</v>
      </c>
      <c r="D199" s="121">
        <v>7</v>
      </c>
      <c r="E199" s="121">
        <v>3</v>
      </c>
      <c r="F199" s="121">
        <v>6</v>
      </c>
      <c r="G199" s="121">
        <v>4</v>
      </c>
      <c r="H199" s="121">
        <v>1</v>
      </c>
      <c r="I199" s="121">
        <v>0</v>
      </c>
      <c r="J199" s="121">
        <v>5</v>
      </c>
      <c r="K199" s="121">
        <v>2</v>
      </c>
      <c r="L199" s="121">
        <v>0</v>
      </c>
      <c r="M199" s="121">
        <v>0</v>
      </c>
      <c r="N199" s="121">
        <v>1</v>
      </c>
      <c r="O199" s="121">
        <v>1</v>
      </c>
      <c r="P199" s="122">
        <v>23</v>
      </c>
    </row>
    <row r="200" spans="1:16" ht="18.25" customHeight="1" x14ac:dyDescent="0.15">
      <c r="A200" s="48" t="s">
        <v>118</v>
      </c>
      <c r="B200" s="119">
        <v>7</v>
      </c>
      <c r="C200" s="119">
        <v>1</v>
      </c>
      <c r="D200" s="119">
        <v>3</v>
      </c>
      <c r="E200" s="119">
        <v>0</v>
      </c>
      <c r="F200" s="119">
        <v>1</v>
      </c>
      <c r="G200" s="119">
        <v>1</v>
      </c>
      <c r="H200" s="119">
        <v>0</v>
      </c>
      <c r="I200" s="119">
        <v>0</v>
      </c>
      <c r="J200" s="119">
        <v>2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20">
        <v>13</v>
      </c>
    </row>
    <row r="201" spans="1:16" ht="18.25" customHeight="1" x14ac:dyDescent="0.15">
      <c r="A201" s="123" t="s">
        <v>62</v>
      </c>
      <c r="B201" s="124">
        <v>12</v>
      </c>
      <c r="C201" s="124">
        <v>1</v>
      </c>
      <c r="D201" s="124">
        <v>26</v>
      </c>
      <c r="E201" s="124">
        <v>9</v>
      </c>
      <c r="F201" s="124">
        <v>65</v>
      </c>
      <c r="G201" s="124">
        <v>31</v>
      </c>
      <c r="H201" s="124">
        <v>16</v>
      </c>
      <c r="I201" s="124">
        <v>9</v>
      </c>
      <c r="J201" s="124">
        <v>13</v>
      </c>
      <c r="K201" s="124">
        <v>5</v>
      </c>
      <c r="L201" s="124">
        <v>0</v>
      </c>
      <c r="M201" s="124">
        <v>0</v>
      </c>
      <c r="N201" s="124">
        <v>14</v>
      </c>
      <c r="O201" s="124">
        <v>8</v>
      </c>
      <c r="P201" s="125">
        <v>146</v>
      </c>
    </row>
    <row r="202" spans="1:16" ht="18.75" customHeight="1" x14ac:dyDescent="0.15">
      <c r="A202" s="126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8"/>
    </row>
    <row r="203" spans="1:16" ht="18.5" customHeight="1" x14ac:dyDescent="0.15">
      <c r="A203" s="290" t="s">
        <v>107</v>
      </c>
      <c r="B203" s="267" t="s">
        <v>90</v>
      </c>
      <c r="C203" s="305"/>
      <c r="D203" s="305"/>
      <c r="E203" s="305"/>
      <c r="F203" s="305"/>
      <c r="G203" s="305"/>
      <c r="H203" s="305"/>
      <c r="I203" s="305"/>
      <c r="J203" s="305"/>
      <c r="K203" s="305"/>
      <c r="L203" s="305"/>
      <c r="M203" s="305"/>
      <c r="N203" s="267" t="s">
        <v>125</v>
      </c>
      <c r="O203" s="305"/>
      <c r="P203" s="275" t="s">
        <v>62</v>
      </c>
    </row>
    <row r="204" spans="1:16" ht="72.25" customHeight="1" x14ac:dyDescent="0.15">
      <c r="A204" s="293"/>
      <c r="B204" s="301" t="s">
        <v>54</v>
      </c>
      <c r="C204" s="304"/>
      <c r="D204" s="301" t="s">
        <v>55</v>
      </c>
      <c r="E204" s="304"/>
      <c r="F204" s="301" t="s">
        <v>56</v>
      </c>
      <c r="G204" s="304"/>
      <c r="H204" s="301" t="s">
        <v>57</v>
      </c>
      <c r="I204" s="304"/>
      <c r="J204" s="301" t="s">
        <v>58</v>
      </c>
      <c r="K204" s="304"/>
      <c r="L204" s="301" t="s">
        <v>126</v>
      </c>
      <c r="M204" s="304"/>
      <c r="N204" s="304"/>
      <c r="O204" s="304"/>
      <c r="P204" s="303"/>
    </row>
    <row r="205" spans="1:16" ht="18.5" customHeight="1" x14ac:dyDescent="0.15">
      <c r="A205" s="294"/>
      <c r="B205" s="43" t="s">
        <v>62</v>
      </c>
      <c r="C205" s="43" t="s">
        <v>64</v>
      </c>
      <c r="D205" s="43" t="s">
        <v>62</v>
      </c>
      <c r="E205" s="43" t="s">
        <v>64</v>
      </c>
      <c r="F205" s="43" t="s">
        <v>62</v>
      </c>
      <c r="G205" s="43" t="s">
        <v>64</v>
      </c>
      <c r="H205" s="43" t="s">
        <v>62</v>
      </c>
      <c r="I205" s="43" t="s">
        <v>64</v>
      </c>
      <c r="J205" s="43" t="s">
        <v>62</v>
      </c>
      <c r="K205" s="43" t="s">
        <v>64</v>
      </c>
      <c r="L205" s="43" t="s">
        <v>62</v>
      </c>
      <c r="M205" s="43" t="s">
        <v>64</v>
      </c>
      <c r="N205" s="43" t="s">
        <v>62</v>
      </c>
      <c r="O205" s="43" t="s">
        <v>64</v>
      </c>
      <c r="P205" s="276"/>
    </row>
    <row r="206" spans="1:16" ht="18.5" customHeight="1" x14ac:dyDescent="0.15">
      <c r="A206" s="41" t="s">
        <v>113</v>
      </c>
      <c r="B206" s="129">
        <v>0</v>
      </c>
      <c r="C206" s="129">
        <v>0</v>
      </c>
      <c r="D206" s="129">
        <v>0</v>
      </c>
      <c r="E206" s="129">
        <v>0</v>
      </c>
      <c r="F206" s="129">
        <v>1</v>
      </c>
      <c r="G206" s="129">
        <v>1</v>
      </c>
      <c r="H206" s="129">
        <v>0</v>
      </c>
      <c r="I206" s="129">
        <v>0</v>
      </c>
      <c r="J206" s="129">
        <v>0</v>
      </c>
      <c r="K206" s="129">
        <v>0</v>
      </c>
      <c r="L206" s="129">
        <v>0</v>
      </c>
      <c r="M206" s="129">
        <v>0</v>
      </c>
      <c r="N206" s="129">
        <v>9</v>
      </c>
      <c r="O206" s="129">
        <v>3</v>
      </c>
      <c r="P206" s="130">
        <v>10</v>
      </c>
    </row>
    <row r="207" spans="1:16" ht="18.25" customHeight="1" x14ac:dyDescent="0.15">
      <c r="A207" s="48" t="s">
        <v>114</v>
      </c>
      <c r="B207" s="121">
        <v>0</v>
      </c>
      <c r="C207" s="121">
        <v>0</v>
      </c>
      <c r="D207" s="121">
        <v>1</v>
      </c>
      <c r="E207" s="121">
        <v>0</v>
      </c>
      <c r="F207" s="121">
        <v>6</v>
      </c>
      <c r="G207" s="121">
        <v>0</v>
      </c>
      <c r="H207" s="121">
        <v>0</v>
      </c>
      <c r="I207" s="121">
        <v>0</v>
      </c>
      <c r="J207" s="121">
        <v>0</v>
      </c>
      <c r="K207" s="121">
        <v>0</v>
      </c>
      <c r="L207" s="121">
        <v>0</v>
      </c>
      <c r="M207" s="121">
        <v>0</v>
      </c>
      <c r="N207" s="121">
        <v>10</v>
      </c>
      <c r="O207" s="121">
        <v>1</v>
      </c>
      <c r="P207" s="122">
        <v>17</v>
      </c>
    </row>
    <row r="208" spans="1:16" ht="18.25" customHeight="1" x14ac:dyDescent="0.15">
      <c r="A208" s="48" t="s">
        <v>115</v>
      </c>
      <c r="B208" s="119">
        <v>1</v>
      </c>
      <c r="C208" s="119">
        <v>0</v>
      </c>
      <c r="D208" s="119">
        <v>0</v>
      </c>
      <c r="E208" s="119">
        <v>0</v>
      </c>
      <c r="F208" s="119">
        <v>8</v>
      </c>
      <c r="G208" s="119">
        <v>1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6</v>
      </c>
      <c r="O208" s="119">
        <v>1</v>
      </c>
      <c r="P208" s="120">
        <v>15</v>
      </c>
    </row>
    <row r="209" spans="1:16" ht="18.25" customHeight="1" x14ac:dyDescent="0.15">
      <c r="A209" s="48" t="s">
        <v>116</v>
      </c>
      <c r="B209" s="121">
        <v>1</v>
      </c>
      <c r="C209" s="121">
        <v>0</v>
      </c>
      <c r="D209" s="121">
        <v>3</v>
      </c>
      <c r="E209" s="121">
        <v>0</v>
      </c>
      <c r="F209" s="121">
        <v>3</v>
      </c>
      <c r="G209" s="121">
        <v>2</v>
      </c>
      <c r="H209" s="121">
        <v>0</v>
      </c>
      <c r="I209" s="121">
        <v>0</v>
      </c>
      <c r="J209" s="121">
        <v>0</v>
      </c>
      <c r="K209" s="121">
        <v>0</v>
      </c>
      <c r="L209" s="121">
        <v>0</v>
      </c>
      <c r="M209" s="121">
        <v>0</v>
      </c>
      <c r="N209" s="121">
        <v>1</v>
      </c>
      <c r="O209" s="121">
        <v>1</v>
      </c>
      <c r="P209" s="122">
        <v>8</v>
      </c>
    </row>
    <row r="210" spans="1:16" ht="18.25" customHeight="1" x14ac:dyDescent="0.15">
      <c r="A210" s="48" t="s">
        <v>117</v>
      </c>
      <c r="B210" s="119">
        <v>0</v>
      </c>
      <c r="C210" s="119">
        <v>0</v>
      </c>
      <c r="D210" s="119">
        <v>0</v>
      </c>
      <c r="E210" s="119">
        <v>0</v>
      </c>
      <c r="F210" s="119">
        <v>0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1</v>
      </c>
      <c r="O210" s="119">
        <v>0</v>
      </c>
      <c r="P210" s="120">
        <v>1</v>
      </c>
    </row>
    <row r="211" spans="1:16" ht="18.25" customHeight="1" x14ac:dyDescent="0.15">
      <c r="A211" s="48" t="s">
        <v>118</v>
      </c>
      <c r="B211" s="121">
        <v>0</v>
      </c>
      <c r="C211" s="121">
        <v>0</v>
      </c>
      <c r="D211" s="121">
        <v>0</v>
      </c>
      <c r="E211" s="121">
        <v>0</v>
      </c>
      <c r="F211" s="121">
        <v>0</v>
      </c>
      <c r="G211" s="121">
        <v>0</v>
      </c>
      <c r="H211" s="121">
        <v>0</v>
      </c>
      <c r="I211" s="121">
        <v>0</v>
      </c>
      <c r="J211" s="121">
        <v>0</v>
      </c>
      <c r="K211" s="121">
        <v>0</v>
      </c>
      <c r="L211" s="121">
        <v>0</v>
      </c>
      <c r="M211" s="121">
        <v>0</v>
      </c>
      <c r="N211" s="121">
        <v>0</v>
      </c>
      <c r="O211" s="121">
        <v>0</v>
      </c>
      <c r="P211" s="122">
        <v>0</v>
      </c>
    </row>
    <row r="212" spans="1:16" ht="18.25" customHeight="1" x14ac:dyDescent="0.15">
      <c r="A212" s="123" t="s">
        <v>62</v>
      </c>
      <c r="B212" s="131">
        <v>2</v>
      </c>
      <c r="C212" s="131">
        <v>0</v>
      </c>
      <c r="D212" s="131">
        <v>4</v>
      </c>
      <c r="E212" s="131">
        <v>0</v>
      </c>
      <c r="F212" s="131">
        <v>18</v>
      </c>
      <c r="G212" s="131">
        <v>4</v>
      </c>
      <c r="H212" s="131">
        <v>0</v>
      </c>
      <c r="I212" s="131">
        <v>0</v>
      </c>
      <c r="J212" s="131">
        <v>0</v>
      </c>
      <c r="K212" s="131">
        <v>0</v>
      </c>
      <c r="L212" s="131">
        <v>0</v>
      </c>
      <c r="M212" s="131">
        <v>0</v>
      </c>
      <c r="N212" s="131">
        <v>27</v>
      </c>
      <c r="O212" s="131">
        <v>6</v>
      </c>
      <c r="P212" s="132">
        <v>51</v>
      </c>
    </row>
    <row r="213" spans="1:16" ht="18.75" customHeight="1" x14ac:dyDescent="0.15">
      <c r="A213" s="126"/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8"/>
    </row>
    <row r="214" spans="1:16" ht="18.5" customHeight="1" x14ac:dyDescent="0.15">
      <c r="A214" s="290" t="s">
        <v>108</v>
      </c>
      <c r="B214" s="267" t="s">
        <v>90</v>
      </c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78"/>
      <c r="N214" s="267" t="s">
        <v>125</v>
      </c>
      <c r="O214" s="278"/>
      <c r="P214" s="275" t="s">
        <v>62</v>
      </c>
    </row>
    <row r="215" spans="1:16" ht="72.25" customHeight="1" x14ac:dyDescent="0.15">
      <c r="A215" s="291"/>
      <c r="B215" s="301" t="s">
        <v>54</v>
      </c>
      <c r="C215" s="302"/>
      <c r="D215" s="301" t="s">
        <v>55</v>
      </c>
      <c r="E215" s="302"/>
      <c r="F215" s="301" t="s">
        <v>56</v>
      </c>
      <c r="G215" s="302"/>
      <c r="H215" s="301" t="s">
        <v>57</v>
      </c>
      <c r="I215" s="302"/>
      <c r="J215" s="301" t="s">
        <v>58</v>
      </c>
      <c r="K215" s="302"/>
      <c r="L215" s="301" t="s">
        <v>126</v>
      </c>
      <c r="M215" s="302"/>
      <c r="N215" s="302"/>
      <c r="O215" s="302"/>
      <c r="P215" s="299"/>
    </row>
    <row r="216" spans="1:16" ht="18.5" customHeight="1" x14ac:dyDescent="0.15">
      <c r="A216" s="292"/>
      <c r="B216" s="43" t="s">
        <v>62</v>
      </c>
      <c r="C216" s="43" t="s">
        <v>64</v>
      </c>
      <c r="D216" s="43" t="s">
        <v>62</v>
      </c>
      <c r="E216" s="43" t="s">
        <v>64</v>
      </c>
      <c r="F216" s="43" t="s">
        <v>62</v>
      </c>
      <c r="G216" s="43" t="s">
        <v>64</v>
      </c>
      <c r="H216" s="43" t="s">
        <v>62</v>
      </c>
      <c r="I216" s="43" t="s">
        <v>64</v>
      </c>
      <c r="J216" s="43" t="s">
        <v>62</v>
      </c>
      <c r="K216" s="43" t="s">
        <v>64</v>
      </c>
      <c r="L216" s="43" t="s">
        <v>62</v>
      </c>
      <c r="M216" s="43" t="s">
        <v>64</v>
      </c>
      <c r="N216" s="43" t="s">
        <v>62</v>
      </c>
      <c r="O216" s="43" t="s">
        <v>64</v>
      </c>
      <c r="P216" s="300"/>
    </row>
    <row r="217" spans="1:16" ht="18.5" customHeight="1" x14ac:dyDescent="0.15">
      <c r="A217" s="41" t="s">
        <v>113</v>
      </c>
      <c r="B217" s="117">
        <v>0</v>
      </c>
      <c r="C217" s="117">
        <v>0</v>
      </c>
      <c r="D217" s="117">
        <v>0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4</v>
      </c>
      <c r="K217" s="117">
        <v>3</v>
      </c>
      <c r="L217" s="117">
        <v>0</v>
      </c>
      <c r="M217" s="117">
        <v>0</v>
      </c>
      <c r="N217" s="117">
        <v>0</v>
      </c>
      <c r="O217" s="117">
        <v>0</v>
      </c>
      <c r="P217" s="118">
        <v>4</v>
      </c>
    </row>
    <row r="218" spans="1:16" ht="18.25" customHeight="1" x14ac:dyDescent="0.15">
      <c r="A218" s="48" t="s">
        <v>114</v>
      </c>
      <c r="B218" s="119">
        <v>0</v>
      </c>
      <c r="C218" s="119">
        <v>0</v>
      </c>
      <c r="D218" s="119">
        <v>0</v>
      </c>
      <c r="E218" s="119">
        <v>0</v>
      </c>
      <c r="F218" s="119">
        <v>0</v>
      </c>
      <c r="G218" s="119">
        <v>0</v>
      </c>
      <c r="H218" s="119">
        <v>11</v>
      </c>
      <c r="I218" s="119">
        <v>9</v>
      </c>
      <c r="J218" s="119">
        <v>20</v>
      </c>
      <c r="K218" s="119">
        <v>16</v>
      </c>
      <c r="L218" s="119">
        <v>0</v>
      </c>
      <c r="M218" s="119">
        <v>0</v>
      </c>
      <c r="N218" s="119">
        <v>0</v>
      </c>
      <c r="O218" s="119">
        <v>0</v>
      </c>
      <c r="P218" s="120">
        <v>31</v>
      </c>
    </row>
    <row r="219" spans="1:16" ht="18.25" customHeight="1" x14ac:dyDescent="0.15">
      <c r="A219" s="48" t="s">
        <v>115</v>
      </c>
      <c r="B219" s="121">
        <v>0</v>
      </c>
      <c r="C219" s="121">
        <v>0</v>
      </c>
      <c r="D219" s="121">
        <v>0</v>
      </c>
      <c r="E219" s="121">
        <v>0</v>
      </c>
      <c r="F219" s="121">
        <v>0</v>
      </c>
      <c r="G219" s="121">
        <v>0</v>
      </c>
      <c r="H219" s="121">
        <v>5</v>
      </c>
      <c r="I219" s="121">
        <v>2</v>
      </c>
      <c r="J219" s="121">
        <v>19</v>
      </c>
      <c r="K219" s="121">
        <v>17</v>
      </c>
      <c r="L219" s="121">
        <v>0</v>
      </c>
      <c r="M219" s="121">
        <v>0</v>
      </c>
      <c r="N219" s="121">
        <v>0</v>
      </c>
      <c r="O219" s="121">
        <v>0</v>
      </c>
      <c r="P219" s="122">
        <v>24</v>
      </c>
    </row>
    <row r="220" spans="1:16" ht="18.25" customHeight="1" x14ac:dyDescent="0.15">
      <c r="A220" s="48" t="s">
        <v>116</v>
      </c>
      <c r="B220" s="119">
        <v>0</v>
      </c>
      <c r="C220" s="119">
        <v>0</v>
      </c>
      <c r="D220" s="119">
        <v>0</v>
      </c>
      <c r="E220" s="119">
        <v>0</v>
      </c>
      <c r="F220" s="119">
        <v>0</v>
      </c>
      <c r="G220" s="119">
        <v>0</v>
      </c>
      <c r="H220" s="119">
        <v>1</v>
      </c>
      <c r="I220" s="119">
        <v>1</v>
      </c>
      <c r="J220" s="119">
        <v>20</v>
      </c>
      <c r="K220" s="119">
        <v>16</v>
      </c>
      <c r="L220" s="119">
        <v>0</v>
      </c>
      <c r="M220" s="119">
        <v>0</v>
      </c>
      <c r="N220" s="119">
        <v>0</v>
      </c>
      <c r="O220" s="119">
        <v>0</v>
      </c>
      <c r="P220" s="120">
        <v>21</v>
      </c>
    </row>
    <row r="221" spans="1:16" ht="18.25" customHeight="1" x14ac:dyDescent="0.15">
      <c r="A221" s="48" t="s">
        <v>117</v>
      </c>
      <c r="B221" s="121">
        <v>0</v>
      </c>
      <c r="C221" s="121">
        <v>0</v>
      </c>
      <c r="D221" s="121">
        <v>0</v>
      </c>
      <c r="E221" s="121">
        <v>0</v>
      </c>
      <c r="F221" s="121">
        <v>0</v>
      </c>
      <c r="G221" s="121">
        <v>0</v>
      </c>
      <c r="H221" s="121">
        <v>0</v>
      </c>
      <c r="I221" s="121">
        <v>0</v>
      </c>
      <c r="J221" s="121">
        <v>10</v>
      </c>
      <c r="K221" s="121">
        <v>8</v>
      </c>
      <c r="L221" s="121">
        <v>0</v>
      </c>
      <c r="M221" s="121">
        <v>0</v>
      </c>
      <c r="N221" s="121">
        <v>0</v>
      </c>
      <c r="O221" s="121">
        <v>0</v>
      </c>
      <c r="P221" s="122">
        <v>10</v>
      </c>
    </row>
    <row r="222" spans="1:16" ht="18.25" customHeight="1" x14ac:dyDescent="0.15">
      <c r="A222" s="48" t="s">
        <v>118</v>
      </c>
      <c r="B222" s="119">
        <v>0</v>
      </c>
      <c r="C222" s="119">
        <v>0</v>
      </c>
      <c r="D222" s="119">
        <v>0</v>
      </c>
      <c r="E222" s="119">
        <v>0</v>
      </c>
      <c r="F222" s="119">
        <v>1</v>
      </c>
      <c r="G222" s="119">
        <v>1</v>
      </c>
      <c r="H222" s="119">
        <v>0</v>
      </c>
      <c r="I222" s="119">
        <v>0</v>
      </c>
      <c r="J222" s="119">
        <v>1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20">
        <v>2</v>
      </c>
    </row>
    <row r="223" spans="1:16" ht="18.25" customHeight="1" x14ac:dyDescent="0.15">
      <c r="A223" s="123" t="s">
        <v>62</v>
      </c>
      <c r="B223" s="124">
        <v>0</v>
      </c>
      <c r="C223" s="124">
        <v>0</v>
      </c>
      <c r="D223" s="124">
        <v>0</v>
      </c>
      <c r="E223" s="124">
        <v>0</v>
      </c>
      <c r="F223" s="124">
        <v>1</v>
      </c>
      <c r="G223" s="124">
        <v>1</v>
      </c>
      <c r="H223" s="124">
        <v>17</v>
      </c>
      <c r="I223" s="124">
        <v>12</v>
      </c>
      <c r="J223" s="124">
        <v>74</v>
      </c>
      <c r="K223" s="124">
        <v>60</v>
      </c>
      <c r="L223" s="124">
        <v>0</v>
      </c>
      <c r="M223" s="124">
        <v>0</v>
      </c>
      <c r="N223" s="124">
        <v>0</v>
      </c>
      <c r="O223" s="124">
        <v>0</v>
      </c>
      <c r="P223" s="125">
        <v>92</v>
      </c>
    </row>
    <row r="224" spans="1:16" ht="18.75" customHeight="1" x14ac:dyDescent="0.15">
      <c r="A224" s="126"/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8"/>
    </row>
    <row r="225" spans="1:16" ht="18.5" customHeight="1" x14ac:dyDescent="0.15">
      <c r="A225" s="290" t="s">
        <v>84</v>
      </c>
      <c r="B225" s="267" t="s">
        <v>90</v>
      </c>
      <c r="C225" s="305"/>
      <c r="D225" s="305"/>
      <c r="E225" s="305"/>
      <c r="F225" s="305"/>
      <c r="G225" s="305"/>
      <c r="H225" s="305"/>
      <c r="I225" s="305"/>
      <c r="J225" s="305"/>
      <c r="K225" s="305"/>
      <c r="L225" s="305"/>
      <c r="M225" s="305"/>
      <c r="N225" s="267" t="s">
        <v>125</v>
      </c>
      <c r="O225" s="305"/>
      <c r="P225" s="275" t="s">
        <v>62</v>
      </c>
    </row>
    <row r="226" spans="1:16" ht="72.25" customHeight="1" x14ac:dyDescent="0.15">
      <c r="A226" s="293"/>
      <c r="B226" s="301" t="s">
        <v>54</v>
      </c>
      <c r="C226" s="304"/>
      <c r="D226" s="301" t="s">
        <v>55</v>
      </c>
      <c r="E226" s="304"/>
      <c r="F226" s="301" t="s">
        <v>56</v>
      </c>
      <c r="G226" s="304"/>
      <c r="H226" s="301" t="s">
        <v>57</v>
      </c>
      <c r="I226" s="304"/>
      <c r="J226" s="301" t="s">
        <v>58</v>
      </c>
      <c r="K226" s="304"/>
      <c r="L226" s="301" t="s">
        <v>126</v>
      </c>
      <c r="M226" s="304"/>
      <c r="N226" s="304"/>
      <c r="O226" s="304"/>
      <c r="P226" s="303"/>
    </row>
    <row r="227" spans="1:16" ht="18.5" customHeight="1" x14ac:dyDescent="0.15">
      <c r="A227" s="294"/>
      <c r="B227" s="43" t="s">
        <v>62</v>
      </c>
      <c r="C227" s="43" t="s">
        <v>64</v>
      </c>
      <c r="D227" s="43" t="s">
        <v>62</v>
      </c>
      <c r="E227" s="43" t="s">
        <v>64</v>
      </c>
      <c r="F227" s="43" t="s">
        <v>62</v>
      </c>
      <c r="G227" s="43" t="s">
        <v>64</v>
      </c>
      <c r="H227" s="43" t="s">
        <v>62</v>
      </c>
      <c r="I227" s="43" t="s">
        <v>64</v>
      </c>
      <c r="J227" s="43" t="s">
        <v>62</v>
      </c>
      <c r="K227" s="43" t="s">
        <v>64</v>
      </c>
      <c r="L227" s="43" t="s">
        <v>62</v>
      </c>
      <c r="M227" s="43" t="s">
        <v>64</v>
      </c>
      <c r="N227" s="43" t="s">
        <v>62</v>
      </c>
      <c r="O227" s="43" t="s">
        <v>64</v>
      </c>
      <c r="P227" s="276"/>
    </row>
    <row r="228" spans="1:16" ht="18.5" customHeight="1" x14ac:dyDescent="0.15">
      <c r="A228" s="41" t="s">
        <v>113</v>
      </c>
      <c r="B228" s="129">
        <v>0</v>
      </c>
      <c r="C228" s="129">
        <v>0</v>
      </c>
      <c r="D228" s="129">
        <v>0</v>
      </c>
      <c r="E228" s="129">
        <v>0</v>
      </c>
      <c r="F228" s="129">
        <v>0</v>
      </c>
      <c r="G228" s="129">
        <v>0</v>
      </c>
      <c r="H228" s="129">
        <v>0</v>
      </c>
      <c r="I228" s="129">
        <v>0</v>
      </c>
      <c r="J228" s="129">
        <v>0</v>
      </c>
      <c r="K228" s="129">
        <v>0</v>
      </c>
      <c r="L228" s="129">
        <v>0</v>
      </c>
      <c r="M228" s="129">
        <v>0</v>
      </c>
      <c r="N228" s="129">
        <v>3</v>
      </c>
      <c r="O228" s="129">
        <v>1</v>
      </c>
      <c r="P228" s="130">
        <v>3</v>
      </c>
    </row>
    <row r="229" spans="1:16" ht="18.25" customHeight="1" x14ac:dyDescent="0.15">
      <c r="A229" s="48" t="s">
        <v>114</v>
      </c>
      <c r="B229" s="121">
        <v>0</v>
      </c>
      <c r="C229" s="121">
        <v>0</v>
      </c>
      <c r="D229" s="121">
        <v>0</v>
      </c>
      <c r="E229" s="121">
        <v>0</v>
      </c>
      <c r="F229" s="121">
        <v>0</v>
      </c>
      <c r="G229" s="121">
        <v>0</v>
      </c>
      <c r="H229" s="121">
        <v>0</v>
      </c>
      <c r="I229" s="121">
        <v>0</v>
      </c>
      <c r="J229" s="121">
        <v>1</v>
      </c>
      <c r="K229" s="121">
        <v>1</v>
      </c>
      <c r="L229" s="121">
        <v>0</v>
      </c>
      <c r="M229" s="121">
        <v>0</v>
      </c>
      <c r="N229" s="121">
        <v>22</v>
      </c>
      <c r="O229" s="121">
        <v>13</v>
      </c>
      <c r="P229" s="122">
        <v>23</v>
      </c>
    </row>
    <row r="230" spans="1:16" ht="18.25" customHeight="1" x14ac:dyDescent="0.15">
      <c r="A230" s="48" t="s">
        <v>115</v>
      </c>
      <c r="B230" s="119">
        <v>0</v>
      </c>
      <c r="C230" s="119">
        <v>0</v>
      </c>
      <c r="D230" s="119">
        <v>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14</v>
      </c>
      <c r="O230" s="119">
        <v>3</v>
      </c>
      <c r="P230" s="120">
        <v>14</v>
      </c>
    </row>
    <row r="231" spans="1:16" ht="18.25" customHeight="1" x14ac:dyDescent="0.15">
      <c r="A231" s="48" t="s">
        <v>116</v>
      </c>
      <c r="B231" s="121">
        <v>0</v>
      </c>
      <c r="C231" s="121">
        <v>0</v>
      </c>
      <c r="D231" s="121">
        <v>1</v>
      </c>
      <c r="E231" s="121">
        <v>0</v>
      </c>
      <c r="F231" s="121">
        <v>0</v>
      </c>
      <c r="G231" s="121">
        <v>0</v>
      </c>
      <c r="H231" s="121">
        <v>0</v>
      </c>
      <c r="I231" s="121">
        <v>0</v>
      </c>
      <c r="J231" s="121">
        <v>0</v>
      </c>
      <c r="K231" s="121">
        <v>0</v>
      </c>
      <c r="L231" s="121">
        <v>0</v>
      </c>
      <c r="M231" s="121">
        <v>0</v>
      </c>
      <c r="N231" s="121">
        <v>6</v>
      </c>
      <c r="O231" s="121">
        <v>3</v>
      </c>
      <c r="P231" s="122">
        <v>7</v>
      </c>
    </row>
    <row r="232" spans="1:16" ht="18.25" customHeight="1" x14ac:dyDescent="0.15">
      <c r="A232" s="48" t="s">
        <v>117</v>
      </c>
      <c r="B232" s="119">
        <v>0</v>
      </c>
      <c r="C232" s="119">
        <v>0</v>
      </c>
      <c r="D232" s="119">
        <v>0</v>
      </c>
      <c r="E232" s="119">
        <v>0</v>
      </c>
      <c r="F232" s="119">
        <v>0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3</v>
      </c>
      <c r="O232" s="119">
        <v>1</v>
      </c>
      <c r="P232" s="120">
        <v>3</v>
      </c>
    </row>
    <row r="233" spans="1:16" ht="18.25" customHeight="1" x14ac:dyDescent="0.15">
      <c r="A233" s="48" t="s">
        <v>118</v>
      </c>
      <c r="B233" s="121">
        <v>0</v>
      </c>
      <c r="C233" s="121">
        <v>0</v>
      </c>
      <c r="D233" s="121">
        <v>1</v>
      </c>
      <c r="E233" s="121">
        <v>0</v>
      </c>
      <c r="F233" s="121">
        <v>0</v>
      </c>
      <c r="G233" s="121">
        <v>0</v>
      </c>
      <c r="H233" s="121">
        <v>0</v>
      </c>
      <c r="I233" s="121">
        <v>0</v>
      </c>
      <c r="J233" s="121">
        <v>0</v>
      </c>
      <c r="K233" s="121">
        <v>0</v>
      </c>
      <c r="L233" s="121">
        <v>0</v>
      </c>
      <c r="M233" s="121">
        <v>0</v>
      </c>
      <c r="N233" s="121">
        <v>4</v>
      </c>
      <c r="O233" s="121">
        <v>0</v>
      </c>
      <c r="P233" s="122">
        <v>5</v>
      </c>
    </row>
    <row r="234" spans="1:16" ht="18.25" customHeight="1" x14ac:dyDescent="0.15">
      <c r="A234" s="123" t="s">
        <v>62</v>
      </c>
      <c r="B234" s="131">
        <v>0</v>
      </c>
      <c r="C234" s="131">
        <v>0</v>
      </c>
      <c r="D234" s="131">
        <v>2</v>
      </c>
      <c r="E234" s="131">
        <v>0</v>
      </c>
      <c r="F234" s="131">
        <v>0</v>
      </c>
      <c r="G234" s="131">
        <v>0</v>
      </c>
      <c r="H234" s="131">
        <v>0</v>
      </c>
      <c r="I234" s="131">
        <v>0</v>
      </c>
      <c r="J234" s="131">
        <v>1</v>
      </c>
      <c r="K234" s="131">
        <v>1</v>
      </c>
      <c r="L234" s="131">
        <v>0</v>
      </c>
      <c r="M234" s="131">
        <v>0</v>
      </c>
      <c r="N234" s="131">
        <v>52</v>
      </c>
      <c r="O234" s="131">
        <v>21</v>
      </c>
      <c r="P234" s="132">
        <v>55</v>
      </c>
    </row>
    <row r="235" spans="1:16" ht="18.75" customHeight="1" x14ac:dyDescent="0.15">
      <c r="A235" s="126"/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8"/>
    </row>
    <row r="236" spans="1:16" ht="18.5" customHeight="1" x14ac:dyDescent="0.15">
      <c r="A236" s="290" t="s">
        <v>109</v>
      </c>
      <c r="B236" s="267" t="s">
        <v>90</v>
      </c>
      <c r="C236" s="278"/>
      <c r="D236" s="278"/>
      <c r="E236" s="278"/>
      <c r="F236" s="278"/>
      <c r="G236" s="278"/>
      <c r="H236" s="278"/>
      <c r="I236" s="278"/>
      <c r="J236" s="278"/>
      <c r="K236" s="278"/>
      <c r="L236" s="278"/>
      <c r="M236" s="278"/>
      <c r="N236" s="267" t="s">
        <v>125</v>
      </c>
      <c r="O236" s="278"/>
      <c r="P236" s="275" t="s">
        <v>62</v>
      </c>
    </row>
    <row r="237" spans="1:16" ht="72.25" customHeight="1" x14ac:dyDescent="0.15">
      <c r="A237" s="291"/>
      <c r="B237" s="301" t="s">
        <v>54</v>
      </c>
      <c r="C237" s="302"/>
      <c r="D237" s="301" t="s">
        <v>55</v>
      </c>
      <c r="E237" s="302"/>
      <c r="F237" s="301" t="s">
        <v>56</v>
      </c>
      <c r="G237" s="302"/>
      <c r="H237" s="301" t="s">
        <v>57</v>
      </c>
      <c r="I237" s="302"/>
      <c r="J237" s="301" t="s">
        <v>58</v>
      </c>
      <c r="K237" s="302"/>
      <c r="L237" s="301" t="s">
        <v>126</v>
      </c>
      <c r="M237" s="302"/>
      <c r="N237" s="302"/>
      <c r="O237" s="302"/>
      <c r="P237" s="299"/>
    </row>
    <row r="238" spans="1:16" ht="18.5" customHeight="1" x14ac:dyDescent="0.15">
      <c r="A238" s="292"/>
      <c r="B238" s="43" t="s">
        <v>62</v>
      </c>
      <c r="C238" s="43" t="s">
        <v>64</v>
      </c>
      <c r="D238" s="43" t="s">
        <v>62</v>
      </c>
      <c r="E238" s="43" t="s">
        <v>64</v>
      </c>
      <c r="F238" s="43" t="s">
        <v>62</v>
      </c>
      <c r="G238" s="43" t="s">
        <v>64</v>
      </c>
      <c r="H238" s="43" t="s">
        <v>62</v>
      </c>
      <c r="I238" s="43" t="s">
        <v>64</v>
      </c>
      <c r="J238" s="43" t="s">
        <v>62</v>
      </c>
      <c r="K238" s="43" t="s">
        <v>64</v>
      </c>
      <c r="L238" s="43" t="s">
        <v>62</v>
      </c>
      <c r="M238" s="43" t="s">
        <v>64</v>
      </c>
      <c r="N238" s="43" t="s">
        <v>62</v>
      </c>
      <c r="O238" s="43" t="s">
        <v>64</v>
      </c>
      <c r="P238" s="300"/>
    </row>
    <row r="239" spans="1:16" ht="18.5" customHeight="1" x14ac:dyDescent="0.15">
      <c r="A239" s="41" t="s">
        <v>113</v>
      </c>
      <c r="B239" s="117">
        <v>0</v>
      </c>
      <c r="C239" s="117">
        <v>0</v>
      </c>
      <c r="D239" s="117">
        <v>0</v>
      </c>
      <c r="E239" s="117">
        <v>0</v>
      </c>
      <c r="F239" s="117">
        <v>0</v>
      </c>
      <c r="G239" s="117">
        <v>0</v>
      </c>
      <c r="H239" s="117">
        <v>0</v>
      </c>
      <c r="I239" s="117">
        <v>0</v>
      </c>
      <c r="J239" s="117">
        <v>0</v>
      </c>
      <c r="K239" s="117">
        <v>0</v>
      </c>
      <c r="L239" s="117">
        <v>0</v>
      </c>
      <c r="M239" s="117">
        <v>0</v>
      </c>
      <c r="N239" s="117">
        <v>0</v>
      </c>
      <c r="O239" s="117">
        <v>0</v>
      </c>
      <c r="P239" s="118">
        <v>0</v>
      </c>
    </row>
    <row r="240" spans="1:16" ht="18.25" customHeight="1" x14ac:dyDescent="0.15">
      <c r="A240" s="48" t="s">
        <v>114</v>
      </c>
      <c r="B240" s="119">
        <v>0</v>
      </c>
      <c r="C240" s="119">
        <v>0</v>
      </c>
      <c r="D240" s="119">
        <v>0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20">
        <v>0</v>
      </c>
    </row>
    <row r="241" spans="1:16" ht="18.25" customHeight="1" x14ac:dyDescent="0.15">
      <c r="A241" s="48" t="s">
        <v>115</v>
      </c>
      <c r="B241" s="121">
        <v>0</v>
      </c>
      <c r="C241" s="121">
        <v>0</v>
      </c>
      <c r="D241" s="121">
        <v>0</v>
      </c>
      <c r="E241" s="121">
        <v>0</v>
      </c>
      <c r="F241" s="121">
        <v>0</v>
      </c>
      <c r="G241" s="121">
        <v>0</v>
      </c>
      <c r="H241" s="121">
        <v>0</v>
      </c>
      <c r="I241" s="121">
        <v>0</v>
      </c>
      <c r="J241" s="121">
        <v>0</v>
      </c>
      <c r="K241" s="121">
        <v>0</v>
      </c>
      <c r="L241" s="121">
        <v>0</v>
      </c>
      <c r="M241" s="121">
        <v>0</v>
      </c>
      <c r="N241" s="121">
        <v>0</v>
      </c>
      <c r="O241" s="121">
        <v>0</v>
      </c>
      <c r="P241" s="122">
        <v>0</v>
      </c>
    </row>
    <row r="242" spans="1:16" ht="18.25" customHeight="1" x14ac:dyDescent="0.15">
      <c r="A242" s="48" t="s">
        <v>116</v>
      </c>
      <c r="B242" s="119">
        <v>0</v>
      </c>
      <c r="C242" s="119">
        <v>0</v>
      </c>
      <c r="D242" s="119">
        <v>0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20">
        <v>0</v>
      </c>
    </row>
    <row r="243" spans="1:16" ht="18.25" customHeight="1" x14ac:dyDescent="0.15">
      <c r="A243" s="48" t="s">
        <v>117</v>
      </c>
      <c r="B243" s="121">
        <v>0</v>
      </c>
      <c r="C243" s="121">
        <v>0</v>
      </c>
      <c r="D243" s="121">
        <v>0</v>
      </c>
      <c r="E243" s="121">
        <v>0</v>
      </c>
      <c r="F243" s="121">
        <v>0</v>
      </c>
      <c r="G243" s="121">
        <v>0</v>
      </c>
      <c r="H243" s="121">
        <v>0</v>
      </c>
      <c r="I243" s="121">
        <v>0</v>
      </c>
      <c r="J243" s="121">
        <v>0</v>
      </c>
      <c r="K243" s="121">
        <v>0</v>
      </c>
      <c r="L243" s="121">
        <v>0</v>
      </c>
      <c r="M243" s="121">
        <v>0</v>
      </c>
      <c r="N243" s="121">
        <v>0</v>
      </c>
      <c r="O243" s="121">
        <v>0</v>
      </c>
      <c r="P243" s="122">
        <v>0</v>
      </c>
    </row>
    <row r="244" spans="1:16" ht="18.25" customHeight="1" x14ac:dyDescent="0.15">
      <c r="A244" s="48" t="s">
        <v>118</v>
      </c>
      <c r="B244" s="119">
        <v>0</v>
      </c>
      <c r="C244" s="119">
        <v>0</v>
      </c>
      <c r="D244" s="119">
        <v>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20">
        <v>0</v>
      </c>
    </row>
    <row r="245" spans="1:16" ht="18.25" customHeight="1" x14ac:dyDescent="0.15">
      <c r="A245" s="123" t="s">
        <v>62</v>
      </c>
      <c r="B245" s="124">
        <v>0</v>
      </c>
      <c r="C245" s="124">
        <v>0</v>
      </c>
      <c r="D245" s="124">
        <v>0</v>
      </c>
      <c r="E245" s="124">
        <v>0</v>
      </c>
      <c r="F245" s="124">
        <v>0</v>
      </c>
      <c r="G245" s="124">
        <v>0</v>
      </c>
      <c r="H245" s="124">
        <v>0</v>
      </c>
      <c r="I245" s="124">
        <v>0</v>
      </c>
      <c r="J245" s="124">
        <v>0</v>
      </c>
      <c r="K245" s="124">
        <v>0</v>
      </c>
      <c r="L245" s="124">
        <v>0</v>
      </c>
      <c r="M245" s="124">
        <v>0</v>
      </c>
      <c r="N245" s="124">
        <v>0</v>
      </c>
      <c r="O245" s="124">
        <v>0</v>
      </c>
      <c r="P245" s="125">
        <v>0</v>
      </c>
    </row>
    <row r="246" spans="1:16" ht="18.75" customHeight="1" x14ac:dyDescent="0.15">
      <c r="A246" s="126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8"/>
    </row>
    <row r="247" spans="1:16" ht="18.5" customHeight="1" x14ac:dyDescent="0.15">
      <c r="A247" s="290" t="s">
        <v>110</v>
      </c>
      <c r="B247" s="267" t="s">
        <v>90</v>
      </c>
      <c r="C247" s="305"/>
      <c r="D247" s="305"/>
      <c r="E247" s="305"/>
      <c r="F247" s="305"/>
      <c r="G247" s="305"/>
      <c r="H247" s="305"/>
      <c r="I247" s="305"/>
      <c r="J247" s="305"/>
      <c r="K247" s="305"/>
      <c r="L247" s="305"/>
      <c r="M247" s="305"/>
      <c r="N247" s="267" t="s">
        <v>125</v>
      </c>
      <c r="O247" s="305"/>
      <c r="P247" s="275" t="s">
        <v>62</v>
      </c>
    </row>
    <row r="248" spans="1:16" ht="72.25" customHeight="1" x14ac:dyDescent="0.15">
      <c r="A248" s="293"/>
      <c r="B248" s="301" t="s">
        <v>54</v>
      </c>
      <c r="C248" s="304"/>
      <c r="D248" s="301" t="s">
        <v>55</v>
      </c>
      <c r="E248" s="304"/>
      <c r="F248" s="301" t="s">
        <v>56</v>
      </c>
      <c r="G248" s="304"/>
      <c r="H248" s="301" t="s">
        <v>57</v>
      </c>
      <c r="I248" s="304"/>
      <c r="J248" s="301" t="s">
        <v>58</v>
      </c>
      <c r="K248" s="304"/>
      <c r="L248" s="301" t="s">
        <v>126</v>
      </c>
      <c r="M248" s="304"/>
      <c r="N248" s="304"/>
      <c r="O248" s="304"/>
      <c r="P248" s="303"/>
    </row>
    <row r="249" spans="1:16" ht="18.5" customHeight="1" x14ac:dyDescent="0.15">
      <c r="A249" s="294"/>
      <c r="B249" s="43" t="s">
        <v>62</v>
      </c>
      <c r="C249" s="43" t="s">
        <v>64</v>
      </c>
      <c r="D249" s="43" t="s">
        <v>62</v>
      </c>
      <c r="E249" s="43" t="s">
        <v>64</v>
      </c>
      <c r="F249" s="43" t="s">
        <v>62</v>
      </c>
      <c r="G249" s="43" t="s">
        <v>64</v>
      </c>
      <c r="H249" s="43" t="s">
        <v>62</v>
      </c>
      <c r="I249" s="43" t="s">
        <v>64</v>
      </c>
      <c r="J249" s="43" t="s">
        <v>62</v>
      </c>
      <c r="K249" s="43" t="s">
        <v>64</v>
      </c>
      <c r="L249" s="43" t="s">
        <v>62</v>
      </c>
      <c r="M249" s="43" t="s">
        <v>64</v>
      </c>
      <c r="N249" s="43" t="s">
        <v>62</v>
      </c>
      <c r="O249" s="43" t="s">
        <v>64</v>
      </c>
      <c r="P249" s="276"/>
    </row>
    <row r="250" spans="1:16" ht="18.5" customHeight="1" x14ac:dyDescent="0.15">
      <c r="A250" s="41" t="s">
        <v>113</v>
      </c>
      <c r="B250" s="129">
        <v>0</v>
      </c>
      <c r="C250" s="129">
        <v>0</v>
      </c>
      <c r="D250" s="129">
        <v>0</v>
      </c>
      <c r="E250" s="129">
        <v>0</v>
      </c>
      <c r="F250" s="129">
        <v>0</v>
      </c>
      <c r="G250" s="129">
        <v>0</v>
      </c>
      <c r="H250" s="129">
        <v>0</v>
      </c>
      <c r="I250" s="129">
        <v>0</v>
      </c>
      <c r="J250" s="129">
        <v>0</v>
      </c>
      <c r="K250" s="129">
        <v>0</v>
      </c>
      <c r="L250" s="129">
        <v>0</v>
      </c>
      <c r="M250" s="129">
        <v>0</v>
      </c>
      <c r="N250" s="129">
        <v>0</v>
      </c>
      <c r="O250" s="129">
        <v>0</v>
      </c>
      <c r="P250" s="130">
        <v>0</v>
      </c>
    </row>
    <row r="251" spans="1:16" ht="18.25" customHeight="1" x14ac:dyDescent="0.15">
      <c r="A251" s="48" t="s">
        <v>114</v>
      </c>
      <c r="B251" s="121">
        <v>0</v>
      </c>
      <c r="C251" s="121">
        <v>0</v>
      </c>
      <c r="D251" s="121">
        <v>0</v>
      </c>
      <c r="E251" s="121">
        <v>0</v>
      </c>
      <c r="F251" s="121">
        <v>0</v>
      </c>
      <c r="G251" s="121">
        <v>0</v>
      </c>
      <c r="H251" s="121">
        <v>0</v>
      </c>
      <c r="I251" s="121">
        <v>0</v>
      </c>
      <c r="J251" s="121">
        <v>0</v>
      </c>
      <c r="K251" s="121">
        <v>0</v>
      </c>
      <c r="L251" s="121">
        <v>0</v>
      </c>
      <c r="M251" s="121">
        <v>0</v>
      </c>
      <c r="N251" s="121">
        <v>0</v>
      </c>
      <c r="O251" s="121">
        <v>0</v>
      </c>
      <c r="P251" s="122">
        <v>0</v>
      </c>
    </row>
    <row r="252" spans="1:16" ht="18.25" customHeight="1" x14ac:dyDescent="0.15">
      <c r="A252" s="48" t="s">
        <v>115</v>
      </c>
      <c r="B252" s="119">
        <v>0</v>
      </c>
      <c r="C252" s="119">
        <v>0</v>
      </c>
      <c r="D252" s="119">
        <v>0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20">
        <v>0</v>
      </c>
    </row>
    <row r="253" spans="1:16" ht="18.25" customHeight="1" x14ac:dyDescent="0.15">
      <c r="A253" s="48" t="s">
        <v>116</v>
      </c>
      <c r="B253" s="121">
        <v>0</v>
      </c>
      <c r="C253" s="121">
        <v>0</v>
      </c>
      <c r="D253" s="121">
        <v>0</v>
      </c>
      <c r="E253" s="121">
        <v>0</v>
      </c>
      <c r="F253" s="121">
        <v>0</v>
      </c>
      <c r="G253" s="121">
        <v>0</v>
      </c>
      <c r="H253" s="121">
        <v>0</v>
      </c>
      <c r="I253" s="121">
        <v>0</v>
      </c>
      <c r="J253" s="121">
        <v>0</v>
      </c>
      <c r="K253" s="121">
        <v>0</v>
      </c>
      <c r="L253" s="121">
        <v>0</v>
      </c>
      <c r="M253" s="121">
        <v>0</v>
      </c>
      <c r="N253" s="121">
        <v>0</v>
      </c>
      <c r="O253" s="121">
        <v>0</v>
      </c>
      <c r="P253" s="122">
        <v>0</v>
      </c>
    </row>
    <row r="254" spans="1:16" ht="18.25" customHeight="1" x14ac:dyDescent="0.15">
      <c r="A254" s="48" t="s">
        <v>117</v>
      </c>
      <c r="B254" s="119">
        <v>0</v>
      </c>
      <c r="C254" s="119">
        <v>0</v>
      </c>
      <c r="D254" s="119">
        <v>0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20">
        <v>0</v>
      </c>
    </row>
    <row r="255" spans="1:16" ht="18.25" customHeight="1" x14ac:dyDescent="0.15">
      <c r="A255" s="48" t="s">
        <v>118</v>
      </c>
      <c r="B255" s="121">
        <v>0</v>
      </c>
      <c r="C255" s="121">
        <v>0</v>
      </c>
      <c r="D255" s="121">
        <v>0</v>
      </c>
      <c r="E255" s="121">
        <v>0</v>
      </c>
      <c r="F255" s="121">
        <v>0</v>
      </c>
      <c r="G255" s="121">
        <v>0</v>
      </c>
      <c r="H255" s="121">
        <v>0</v>
      </c>
      <c r="I255" s="121">
        <v>0</v>
      </c>
      <c r="J255" s="121">
        <v>0</v>
      </c>
      <c r="K255" s="121">
        <v>0</v>
      </c>
      <c r="L255" s="121">
        <v>0</v>
      </c>
      <c r="M255" s="121">
        <v>0</v>
      </c>
      <c r="N255" s="121">
        <v>0</v>
      </c>
      <c r="O255" s="121">
        <v>0</v>
      </c>
      <c r="P255" s="122">
        <v>0</v>
      </c>
    </row>
    <row r="256" spans="1:16" ht="18.25" customHeight="1" x14ac:dyDescent="0.15">
      <c r="A256" s="123" t="s">
        <v>62</v>
      </c>
      <c r="B256" s="131">
        <v>0</v>
      </c>
      <c r="C256" s="131">
        <v>0</v>
      </c>
      <c r="D256" s="131">
        <v>0</v>
      </c>
      <c r="E256" s="131">
        <v>0</v>
      </c>
      <c r="F256" s="131">
        <v>0</v>
      </c>
      <c r="G256" s="131">
        <v>0</v>
      </c>
      <c r="H256" s="131">
        <v>0</v>
      </c>
      <c r="I256" s="131">
        <v>0</v>
      </c>
      <c r="J256" s="131">
        <v>0</v>
      </c>
      <c r="K256" s="131">
        <v>0</v>
      </c>
      <c r="L256" s="131">
        <v>0</v>
      </c>
      <c r="M256" s="131">
        <v>0</v>
      </c>
      <c r="N256" s="131">
        <v>0</v>
      </c>
      <c r="O256" s="131">
        <v>0</v>
      </c>
      <c r="P256" s="132">
        <v>0</v>
      </c>
    </row>
    <row r="257" spans="1:16" ht="18.75" customHeight="1" x14ac:dyDescent="0.15">
      <c r="A257" s="126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8"/>
    </row>
    <row r="258" spans="1:16" ht="18.5" customHeight="1" x14ac:dyDescent="0.15">
      <c r="A258" s="290" t="s">
        <v>111</v>
      </c>
      <c r="B258" s="267" t="s">
        <v>90</v>
      </c>
      <c r="C258" s="278"/>
      <c r="D258" s="278"/>
      <c r="E258" s="278"/>
      <c r="F258" s="278"/>
      <c r="G258" s="278"/>
      <c r="H258" s="278"/>
      <c r="I258" s="278"/>
      <c r="J258" s="278"/>
      <c r="K258" s="278"/>
      <c r="L258" s="278"/>
      <c r="M258" s="278"/>
      <c r="N258" s="267" t="s">
        <v>125</v>
      </c>
      <c r="O258" s="278"/>
      <c r="P258" s="275" t="s">
        <v>62</v>
      </c>
    </row>
    <row r="259" spans="1:16" ht="72.25" customHeight="1" x14ac:dyDescent="0.15">
      <c r="A259" s="291"/>
      <c r="B259" s="301" t="s">
        <v>54</v>
      </c>
      <c r="C259" s="302"/>
      <c r="D259" s="301" t="s">
        <v>55</v>
      </c>
      <c r="E259" s="302"/>
      <c r="F259" s="301" t="s">
        <v>56</v>
      </c>
      <c r="G259" s="302"/>
      <c r="H259" s="301" t="s">
        <v>57</v>
      </c>
      <c r="I259" s="302"/>
      <c r="J259" s="301" t="s">
        <v>58</v>
      </c>
      <c r="K259" s="302"/>
      <c r="L259" s="301" t="s">
        <v>126</v>
      </c>
      <c r="M259" s="302"/>
      <c r="N259" s="302"/>
      <c r="O259" s="302"/>
      <c r="P259" s="299"/>
    </row>
    <row r="260" spans="1:16" ht="18.5" customHeight="1" x14ac:dyDescent="0.15">
      <c r="A260" s="292"/>
      <c r="B260" s="43" t="s">
        <v>62</v>
      </c>
      <c r="C260" s="43" t="s">
        <v>64</v>
      </c>
      <c r="D260" s="43" t="s">
        <v>62</v>
      </c>
      <c r="E260" s="43" t="s">
        <v>64</v>
      </c>
      <c r="F260" s="43" t="s">
        <v>62</v>
      </c>
      <c r="G260" s="43" t="s">
        <v>64</v>
      </c>
      <c r="H260" s="43" t="s">
        <v>62</v>
      </c>
      <c r="I260" s="43" t="s">
        <v>64</v>
      </c>
      <c r="J260" s="43" t="s">
        <v>62</v>
      </c>
      <c r="K260" s="43" t="s">
        <v>64</v>
      </c>
      <c r="L260" s="43" t="s">
        <v>62</v>
      </c>
      <c r="M260" s="43" t="s">
        <v>64</v>
      </c>
      <c r="N260" s="43" t="s">
        <v>62</v>
      </c>
      <c r="O260" s="43" t="s">
        <v>64</v>
      </c>
      <c r="P260" s="300"/>
    </row>
    <row r="261" spans="1:16" ht="18.5" customHeight="1" x14ac:dyDescent="0.15">
      <c r="A261" s="41" t="s">
        <v>113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  <c r="L261" s="117">
        <v>0</v>
      </c>
      <c r="M261" s="117">
        <v>0</v>
      </c>
      <c r="N261" s="117">
        <v>0</v>
      </c>
      <c r="O261" s="117">
        <v>0</v>
      </c>
      <c r="P261" s="118">
        <v>0</v>
      </c>
    </row>
    <row r="262" spans="1:16" ht="18.25" customHeight="1" x14ac:dyDescent="0.15">
      <c r="A262" s="48" t="s">
        <v>114</v>
      </c>
      <c r="B262" s="119">
        <v>0</v>
      </c>
      <c r="C262" s="119">
        <v>0</v>
      </c>
      <c r="D262" s="119">
        <v>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20">
        <v>0</v>
      </c>
    </row>
    <row r="263" spans="1:16" ht="18.25" customHeight="1" x14ac:dyDescent="0.15">
      <c r="A263" s="48" t="s">
        <v>115</v>
      </c>
      <c r="B263" s="121">
        <v>0</v>
      </c>
      <c r="C263" s="121">
        <v>0</v>
      </c>
      <c r="D263" s="121">
        <v>0</v>
      </c>
      <c r="E263" s="121">
        <v>0</v>
      </c>
      <c r="F263" s="121">
        <v>0</v>
      </c>
      <c r="G263" s="121">
        <v>0</v>
      </c>
      <c r="H263" s="121">
        <v>0</v>
      </c>
      <c r="I263" s="121">
        <v>0</v>
      </c>
      <c r="J263" s="121">
        <v>0</v>
      </c>
      <c r="K263" s="121">
        <v>0</v>
      </c>
      <c r="L263" s="121">
        <v>0</v>
      </c>
      <c r="M263" s="121">
        <v>0</v>
      </c>
      <c r="N263" s="121">
        <v>0</v>
      </c>
      <c r="O263" s="121">
        <v>0</v>
      </c>
      <c r="P263" s="122">
        <v>0</v>
      </c>
    </row>
    <row r="264" spans="1:16" ht="18.25" customHeight="1" x14ac:dyDescent="0.15">
      <c r="A264" s="48" t="s">
        <v>116</v>
      </c>
      <c r="B264" s="119">
        <v>0</v>
      </c>
      <c r="C264" s="119">
        <v>0</v>
      </c>
      <c r="D264" s="119">
        <v>0</v>
      </c>
      <c r="E264" s="119">
        <v>0</v>
      </c>
      <c r="F264" s="119">
        <v>0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20">
        <v>0</v>
      </c>
    </row>
    <row r="265" spans="1:16" ht="18.25" customHeight="1" x14ac:dyDescent="0.15">
      <c r="A265" s="48" t="s">
        <v>117</v>
      </c>
      <c r="B265" s="121">
        <v>0</v>
      </c>
      <c r="C265" s="121">
        <v>0</v>
      </c>
      <c r="D265" s="121">
        <v>0</v>
      </c>
      <c r="E265" s="121">
        <v>0</v>
      </c>
      <c r="F265" s="121">
        <v>0</v>
      </c>
      <c r="G265" s="121">
        <v>0</v>
      </c>
      <c r="H265" s="121">
        <v>0</v>
      </c>
      <c r="I265" s="121">
        <v>0</v>
      </c>
      <c r="J265" s="121">
        <v>0</v>
      </c>
      <c r="K265" s="121">
        <v>0</v>
      </c>
      <c r="L265" s="121">
        <v>0</v>
      </c>
      <c r="M265" s="121">
        <v>0</v>
      </c>
      <c r="N265" s="121">
        <v>0</v>
      </c>
      <c r="O265" s="121">
        <v>0</v>
      </c>
      <c r="P265" s="122">
        <v>0</v>
      </c>
    </row>
    <row r="266" spans="1:16" ht="18.25" customHeight="1" x14ac:dyDescent="0.15">
      <c r="A266" s="48" t="s">
        <v>118</v>
      </c>
      <c r="B266" s="119">
        <v>0</v>
      </c>
      <c r="C266" s="119">
        <v>0</v>
      </c>
      <c r="D266" s="119">
        <v>0</v>
      </c>
      <c r="E266" s="119">
        <v>0</v>
      </c>
      <c r="F266" s="119">
        <v>0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20">
        <v>0</v>
      </c>
    </row>
    <row r="267" spans="1:16" ht="19" customHeight="1" x14ac:dyDescent="0.15">
      <c r="A267" s="141" t="s">
        <v>62</v>
      </c>
      <c r="B267" s="142">
        <v>0</v>
      </c>
      <c r="C267" s="142">
        <v>0</v>
      </c>
      <c r="D267" s="142">
        <v>0</v>
      </c>
      <c r="E267" s="142">
        <v>0</v>
      </c>
      <c r="F267" s="142">
        <v>0</v>
      </c>
      <c r="G267" s="142">
        <v>0</v>
      </c>
      <c r="H267" s="142">
        <v>0</v>
      </c>
      <c r="I267" s="142">
        <v>0</v>
      </c>
      <c r="J267" s="142">
        <v>0</v>
      </c>
      <c r="K267" s="142">
        <v>0</v>
      </c>
      <c r="L267" s="142">
        <v>0</v>
      </c>
      <c r="M267" s="142">
        <v>0</v>
      </c>
      <c r="N267" s="142">
        <v>0</v>
      </c>
      <c r="O267" s="142">
        <v>0</v>
      </c>
      <c r="P267" s="143">
        <v>0</v>
      </c>
    </row>
  </sheetData>
  <mergeCells count="243">
    <mergeCell ref="A2:P2"/>
    <mergeCell ref="B49:M49"/>
    <mergeCell ref="J17:K17"/>
    <mergeCell ref="B247:M247"/>
    <mergeCell ref="J215:K215"/>
    <mergeCell ref="B50:C50"/>
    <mergeCell ref="N49:O50"/>
    <mergeCell ref="L160:M160"/>
    <mergeCell ref="B3:M3"/>
    <mergeCell ref="L193:M193"/>
    <mergeCell ref="J4:K4"/>
    <mergeCell ref="D28:E28"/>
    <mergeCell ref="L116:M116"/>
    <mergeCell ref="P3:P5"/>
    <mergeCell ref="F193:G193"/>
    <mergeCell ref="A16:A18"/>
    <mergeCell ref="D4:E4"/>
    <mergeCell ref="B171:C171"/>
    <mergeCell ref="P115:P117"/>
    <mergeCell ref="H50:I50"/>
    <mergeCell ref="D116:E116"/>
    <mergeCell ref="B27:M27"/>
    <mergeCell ref="H193:I193"/>
    <mergeCell ref="F4:G4"/>
    <mergeCell ref="P16:P18"/>
    <mergeCell ref="L182:M182"/>
    <mergeCell ref="D17:E17"/>
    <mergeCell ref="B225:M225"/>
    <mergeCell ref="J193:K193"/>
    <mergeCell ref="H4:I4"/>
    <mergeCell ref="B28:C28"/>
    <mergeCell ref="N27:O28"/>
    <mergeCell ref="L61:M61"/>
    <mergeCell ref="D193:E193"/>
    <mergeCell ref="B4:C4"/>
    <mergeCell ref="B148:M148"/>
    <mergeCell ref="J116:K116"/>
    <mergeCell ref="P192:P194"/>
    <mergeCell ref="N3:O4"/>
    <mergeCell ref="N82:O83"/>
    <mergeCell ref="F17:G17"/>
    <mergeCell ref="N93:O94"/>
    <mergeCell ref="L4:M4"/>
    <mergeCell ref="F28:G28"/>
    <mergeCell ref="H171:I171"/>
    <mergeCell ref="L28:M28"/>
    <mergeCell ref="B60:M60"/>
    <mergeCell ref="J28:K28"/>
    <mergeCell ref="H28:I28"/>
    <mergeCell ref="H237:I237"/>
    <mergeCell ref="N16:O17"/>
    <mergeCell ref="B214:M214"/>
    <mergeCell ref="J182:K182"/>
    <mergeCell ref="B17:C17"/>
    <mergeCell ref="L17:M17"/>
    <mergeCell ref="B160:C160"/>
    <mergeCell ref="H39:I39"/>
    <mergeCell ref="D105:E105"/>
    <mergeCell ref="B16:M16"/>
    <mergeCell ref="B138:C138"/>
    <mergeCell ref="H17:I17"/>
    <mergeCell ref="J237:K237"/>
    <mergeCell ref="B72:C72"/>
    <mergeCell ref="L39:M39"/>
    <mergeCell ref="B236:M236"/>
    <mergeCell ref="J204:K204"/>
    <mergeCell ref="B39:C39"/>
    <mergeCell ref="N38:O39"/>
    <mergeCell ref="B71:M71"/>
    <mergeCell ref="J39:K39"/>
    <mergeCell ref="H61:I61"/>
    <mergeCell ref="B38:M38"/>
    <mergeCell ref="L204:M204"/>
    <mergeCell ref="D39:E39"/>
    <mergeCell ref="N104:O105"/>
    <mergeCell ref="F39:G39"/>
    <mergeCell ref="L50:M50"/>
    <mergeCell ref="B82:M82"/>
    <mergeCell ref="J50:K50"/>
    <mergeCell ref="B105:C105"/>
    <mergeCell ref="P49:P51"/>
    <mergeCell ref="L215:M215"/>
    <mergeCell ref="D50:E50"/>
    <mergeCell ref="N115:O116"/>
    <mergeCell ref="F50:G50"/>
    <mergeCell ref="P104:P106"/>
    <mergeCell ref="P82:P84"/>
    <mergeCell ref="P60:P62"/>
    <mergeCell ref="B258:M258"/>
    <mergeCell ref="J226:K226"/>
    <mergeCell ref="B61:C61"/>
    <mergeCell ref="N60:O61"/>
    <mergeCell ref="B93:M93"/>
    <mergeCell ref="J61:K61"/>
    <mergeCell ref="L226:M226"/>
    <mergeCell ref="D61:E61"/>
    <mergeCell ref="F61:G61"/>
    <mergeCell ref="B248:C248"/>
    <mergeCell ref="D248:E248"/>
    <mergeCell ref="P38:P40"/>
    <mergeCell ref="B94:C94"/>
    <mergeCell ref="L94:M94"/>
    <mergeCell ref="B126:M126"/>
    <mergeCell ref="J94:K94"/>
    <mergeCell ref="H94:I94"/>
    <mergeCell ref="D94:E94"/>
    <mergeCell ref="F94:G94"/>
    <mergeCell ref="P27:P29"/>
    <mergeCell ref="B83:C83"/>
    <mergeCell ref="L83:M83"/>
    <mergeCell ref="B115:M115"/>
    <mergeCell ref="J83:K83"/>
    <mergeCell ref="H83:I83"/>
    <mergeCell ref="D83:E83"/>
    <mergeCell ref="F83:G83"/>
    <mergeCell ref="L72:M72"/>
    <mergeCell ref="N71:O72"/>
    <mergeCell ref="B104:M104"/>
    <mergeCell ref="J72:K72"/>
    <mergeCell ref="H72:I72"/>
    <mergeCell ref="D72:E72"/>
    <mergeCell ref="F72:G72"/>
    <mergeCell ref="B116:C116"/>
    <mergeCell ref="P71:P73"/>
    <mergeCell ref="B127:C127"/>
    <mergeCell ref="L127:M127"/>
    <mergeCell ref="N126:O127"/>
    <mergeCell ref="B159:M159"/>
    <mergeCell ref="J127:K127"/>
    <mergeCell ref="H127:I127"/>
    <mergeCell ref="D127:E127"/>
    <mergeCell ref="F127:G127"/>
    <mergeCell ref="H116:I116"/>
    <mergeCell ref="F116:G116"/>
    <mergeCell ref="L105:M105"/>
    <mergeCell ref="B137:M137"/>
    <mergeCell ref="J105:K105"/>
    <mergeCell ref="H105:I105"/>
    <mergeCell ref="F105:G105"/>
    <mergeCell ref="P93:P95"/>
    <mergeCell ref="B149:C149"/>
    <mergeCell ref="L149:M149"/>
    <mergeCell ref="N148:O149"/>
    <mergeCell ref="B181:M181"/>
    <mergeCell ref="J149:K149"/>
    <mergeCell ref="H149:I149"/>
    <mergeCell ref="D149:E149"/>
    <mergeCell ref="F149:G149"/>
    <mergeCell ref="P137:P139"/>
    <mergeCell ref="L138:M138"/>
    <mergeCell ref="N137:O138"/>
    <mergeCell ref="B170:M170"/>
    <mergeCell ref="J138:K138"/>
    <mergeCell ref="H138:I138"/>
    <mergeCell ref="D138:E138"/>
    <mergeCell ref="F138:G138"/>
    <mergeCell ref="P126:P128"/>
    <mergeCell ref="P159:P161"/>
    <mergeCell ref="N159:O160"/>
    <mergeCell ref="B192:M192"/>
    <mergeCell ref="J160:K160"/>
    <mergeCell ref="H160:I160"/>
    <mergeCell ref="D160:E160"/>
    <mergeCell ref="F160:G160"/>
    <mergeCell ref="B204:C204"/>
    <mergeCell ref="P148:P150"/>
    <mergeCell ref="B193:C193"/>
    <mergeCell ref="B182:C182"/>
    <mergeCell ref="N192:O193"/>
    <mergeCell ref="B237:C237"/>
    <mergeCell ref="P181:P183"/>
    <mergeCell ref="N181:O182"/>
    <mergeCell ref="H182:I182"/>
    <mergeCell ref="D182:E182"/>
    <mergeCell ref="F182:G182"/>
    <mergeCell ref="B226:C226"/>
    <mergeCell ref="P170:P172"/>
    <mergeCell ref="L171:M171"/>
    <mergeCell ref="N170:O171"/>
    <mergeCell ref="B203:M203"/>
    <mergeCell ref="J171:K171"/>
    <mergeCell ref="D171:E171"/>
    <mergeCell ref="F171:G171"/>
    <mergeCell ref="B215:C215"/>
    <mergeCell ref="L237:M237"/>
    <mergeCell ref="N214:O215"/>
    <mergeCell ref="H215:I215"/>
    <mergeCell ref="D215:E215"/>
    <mergeCell ref="F215:G215"/>
    <mergeCell ref="B259:C259"/>
    <mergeCell ref="P203:P205"/>
    <mergeCell ref="N203:O204"/>
    <mergeCell ref="H204:I204"/>
    <mergeCell ref="D204:E204"/>
    <mergeCell ref="F204:G204"/>
    <mergeCell ref="A14:P14"/>
    <mergeCell ref="P258:P260"/>
    <mergeCell ref="L259:M259"/>
    <mergeCell ref="N258:O259"/>
    <mergeCell ref="J259:K259"/>
    <mergeCell ref="H259:I259"/>
    <mergeCell ref="D259:E259"/>
    <mergeCell ref="F259:G259"/>
    <mergeCell ref="P247:P249"/>
    <mergeCell ref="L248:M248"/>
    <mergeCell ref="N247:O248"/>
    <mergeCell ref="J248:K248"/>
    <mergeCell ref="H248:I248"/>
    <mergeCell ref="F248:G248"/>
    <mergeCell ref="P236:P238"/>
    <mergeCell ref="N236:O237"/>
    <mergeCell ref="D237:E237"/>
    <mergeCell ref="F237:G237"/>
    <mergeCell ref="P225:P227"/>
    <mergeCell ref="N225:O226"/>
    <mergeCell ref="H226:I226"/>
    <mergeCell ref="D226:E226"/>
    <mergeCell ref="F226:G226"/>
    <mergeCell ref="P214:P216"/>
    <mergeCell ref="A1:P1"/>
    <mergeCell ref="A258:A260"/>
    <mergeCell ref="A247:A249"/>
    <mergeCell ref="A236:A238"/>
    <mergeCell ref="A225:A227"/>
    <mergeCell ref="A214:A216"/>
    <mergeCell ref="A203:A205"/>
    <mergeCell ref="A192:A194"/>
    <mergeCell ref="A181:A183"/>
    <mergeCell ref="A170:A172"/>
    <mergeCell ref="A159:A161"/>
    <mergeCell ref="A148:A150"/>
    <mergeCell ref="A137:A139"/>
    <mergeCell ref="A126:A128"/>
    <mergeCell ref="A115:A117"/>
    <mergeCell ref="A104:A106"/>
    <mergeCell ref="A93:A95"/>
    <mergeCell ref="A82:A84"/>
    <mergeCell ref="A71:A73"/>
    <mergeCell ref="A60:A62"/>
    <mergeCell ref="A49:A51"/>
    <mergeCell ref="A38:A40"/>
    <mergeCell ref="A27:A29"/>
    <mergeCell ref="A3:A5"/>
  </mergeCells>
  <pageMargins left="0.60629900000000003" right="0.60629900000000003" top="0.60629900000000003" bottom="0.75" header="0.27777800000000002" footer="0.27777800000000002"/>
  <pageSetup scale="44"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7"/>
  <sheetViews>
    <sheetView showGridLines="0" workbookViewId="0"/>
  </sheetViews>
  <sheetFormatPr baseColWidth="10" defaultColWidth="8.83203125" defaultRowHeight="15" customHeight="1" x14ac:dyDescent="0.2"/>
  <cols>
    <col min="1" max="1" width="13.1640625" style="144" customWidth="1"/>
    <col min="2" max="2" width="14.6640625" style="144" customWidth="1"/>
    <col min="3" max="3" width="7.83203125" style="144" customWidth="1"/>
    <col min="4" max="4" width="5.6640625" style="144" customWidth="1"/>
    <col min="5" max="5" width="7.83203125" style="144" customWidth="1"/>
    <col min="6" max="6" width="5.6640625" style="144" customWidth="1"/>
    <col min="7" max="7" width="7.83203125" style="144" customWidth="1"/>
    <col min="8" max="8" width="5.6640625" style="144" customWidth="1"/>
    <col min="9" max="9" width="7.83203125" style="144" customWidth="1"/>
    <col min="10" max="10" width="5.6640625" style="144" customWidth="1"/>
    <col min="11" max="11" width="7.83203125" style="144" customWidth="1"/>
    <col min="12" max="12" width="5.6640625" style="144" customWidth="1"/>
    <col min="13" max="13" width="7.83203125" style="144" customWidth="1"/>
    <col min="14" max="14" width="5.6640625" style="144" customWidth="1"/>
    <col min="15" max="15" width="7.83203125" style="144" customWidth="1"/>
    <col min="16" max="16" width="5.6640625" style="144" customWidth="1"/>
    <col min="17" max="17" width="7.83203125" style="144" customWidth="1"/>
    <col min="18" max="18" width="5.6640625" style="144" customWidth="1"/>
    <col min="19" max="19" width="7.83203125" style="144" customWidth="1"/>
    <col min="20" max="20" width="5.6640625" style="144" customWidth="1"/>
    <col min="21" max="21" width="7.83203125" style="144" customWidth="1"/>
    <col min="22" max="22" width="5.6640625" style="144" customWidth="1"/>
    <col min="23" max="23" width="7.83203125" style="144" customWidth="1"/>
    <col min="24" max="24" width="5.6640625" style="144" customWidth="1"/>
    <col min="25" max="25" width="7.83203125" style="144" customWidth="1"/>
    <col min="26" max="26" width="5.6640625" style="144" customWidth="1"/>
    <col min="27" max="27" width="7.83203125" style="144" customWidth="1"/>
    <col min="28" max="28" width="5.6640625" style="144" customWidth="1"/>
    <col min="29" max="29" width="7.83203125" style="144" customWidth="1"/>
    <col min="30" max="30" width="5.6640625" style="144" customWidth="1"/>
    <col min="31" max="31" width="7.83203125" style="144" customWidth="1"/>
    <col min="32" max="32" width="5.6640625" style="144" customWidth="1"/>
    <col min="33" max="33" width="7.83203125" style="144" customWidth="1"/>
    <col min="34" max="34" width="5.6640625" style="144" customWidth="1"/>
    <col min="35" max="35" width="7.83203125" style="144" customWidth="1"/>
    <col min="36" max="36" width="5.6640625" style="144" customWidth="1"/>
    <col min="37" max="37" width="7.83203125" style="144" customWidth="1"/>
    <col min="38" max="38" width="5.6640625" style="144" customWidth="1"/>
    <col min="39" max="39" width="7.83203125" style="144" customWidth="1"/>
    <col min="40" max="40" width="5.6640625" style="144" customWidth="1"/>
    <col min="41" max="41" width="7.83203125" style="144" customWidth="1"/>
    <col min="42" max="42" width="5.6640625" style="144" customWidth="1"/>
    <col min="43" max="43" width="7.83203125" style="144" customWidth="1"/>
    <col min="44" max="44" width="5.6640625" style="144" customWidth="1"/>
    <col min="45" max="45" width="7.83203125" style="144" customWidth="1"/>
    <col min="46" max="46" width="5.6640625" style="144" customWidth="1"/>
    <col min="47" max="47" width="7.83203125" style="144" customWidth="1"/>
    <col min="48" max="48" width="5.6640625" style="144" customWidth="1"/>
    <col min="49" max="49" width="7.83203125" style="144" customWidth="1"/>
    <col min="50" max="50" width="5.6640625" style="144" customWidth="1"/>
    <col min="51" max="256" width="8.83203125" customWidth="1"/>
  </cols>
  <sheetData>
    <row r="1" spans="1:50" ht="26.5" customHeight="1" x14ac:dyDescent="0.2">
      <c r="A1" s="314" t="s">
        <v>128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6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8"/>
    </row>
    <row r="2" spans="1:50" ht="20.5" customHeight="1" x14ac:dyDescent="0.2">
      <c r="A2" s="335"/>
      <c r="B2" s="336"/>
      <c r="C2" s="312" t="s">
        <v>65</v>
      </c>
      <c r="D2" s="313"/>
      <c r="E2" s="312" t="s">
        <v>66</v>
      </c>
      <c r="F2" s="313"/>
      <c r="G2" s="320" t="s">
        <v>67</v>
      </c>
      <c r="H2" s="313"/>
      <c r="I2" s="320" t="s">
        <v>68</v>
      </c>
      <c r="J2" s="313"/>
      <c r="K2" s="320" t="s">
        <v>69</v>
      </c>
      <c r="L2" s="313"/>
      <c r="M2" s="320" t="s">
        <v>70</v>
      </c>
      <c r="N2" s="313"/>
      <c r="O2" s="320" t="s">
        <v>71</v>
      </c>
      <c r="P2" s="313"/>
      <c r="Q2" s="320" t="s">
        <v>72</v>
      </c>
      <c r="R2" s="313"/>
      <c r="S2" s="320" t="s">
        <v>73</v>
      </c>
      <c r="T2" s="313"/>
      <c r="U2" s="312" t="s">
        <v>74</v>
      </c>
      <c r="V2" s="313"/>
      <c r="W2" s="312" t="s">
        <v>75</v>
      </c>
      <c r="X2" s="313"/>
      <c r="Y2" s="312" t="s">
        <v>76</v>
      </c>
      <c r="Z2" s="313"/>
      <c r="AA2" s="312" t="s">
        <v>77</v>
      </c>
      <c r="AB2" s="313"/>
      <c r="AC2" s="312" t="s">
        <v>78</v>
      </c>
      <c r="AD2" s="313"/>
      <c r="AE2" s="312" t="s">
        <v>79</v>
      </c>
      <c r="AF2" s="313"/>
      <c r="AG2" s="312" t="s">
        <v>80</v>
      </c>
      <c r="AH2" s="313"/>
      <c r="AI2" s="312" t="s">
        <v>81</v>
      </c>
      <c r="AJ2" s="313"/>
      <c r="AK2" s="312" t="s">
        <v>107</v>
      </c>
      <c r="AL2" s="313"/>
      <c r="AM2" s="312" t="s">
        <v>108</v>
      </c>
      <c r="AN2" s="313"/>
      <c r="AO2" s="312" t="s">
        <v>84</v>
      </c>
      <c r="AP2" s="313"/>
      <c r="AQ2" s="312" t="s">
        <v>109</v>
      </c>
      <c r="AR2" s="313"/>
      <c r="AS2" s="312" t="s">
        <v>110</v>
      </c>
      <c r="AT2" s="313"/>
      <c r="AU2" s="312" t="s">
        <v>111</v>
      </c>
      <c r="AV2" s="313"/>
      <c r="AW2" s="312" t="s">
        <v>106</v>
      </c>
      <c r="AX2" s="319"/>
    </row>
    <row r="3" spans="1:50" ht="20.5" customHeight="1" x14ac:dyDescent="0.2">
      <c r="A3" s="337"/>
      <c r="B3" s="338"/>
      <c r="C3" s="43" t="s">
        <v>63</v>
      </c>
      <c r="D3" s="43" t="s">
        <v>64</v>
      </c>
      <c r="E3" s="43" t="s">
        <v>63</v>
      </c>
      <c r="F3" s="43" t="s">
        <v>64</v>
      </c>
      <c r="G3" s="43" t="s">
        <v>63</v>
      </c>
      <c r="H3" s="43" t="s">
        <v>64</v>
      </c>
      <c r="I3" s="43" t="s">
        <v>63</v>
      </c>
      <c r="J3" s="43" t="s">
        <v>64</v>
      </c>
      <c r="K3" s="43" t="s">
        <v>63</v>
      </c>
      <c r="L3" s="43" t="s">
        <v>64</v>
      </c>
      <c r="M3" s="43" t="s">
        <v>63</v>
      </c>
      <c r="N3" s="43" t="s">
        <v>64</v>
      </c>
      <c r="O3" s="43" t="s">
        <v>63</v>
      </c>
      <c r="P3" s="43" t="s">
        <v>64</v>
      </c>
      <c r="Q3" s="43" t="s">
        <v>63</v>
      </c>
      <c r="R3" s="43" t="s">
        <v>64</v>
      </c>
      <c r="S3" s="43" t="s">
        <v>63</v>
      </c>
      <c r="T3" s="43" t="s">
        <v>64</v>
      </c>
      <c r="U3" s="43" t="s">
        <v>63</v>
      </c>
      <c r="V3" s="43" t="s">
        <v>64</v>
      </c>
      <c r="W3" s="43" t="s">
        <v>63</v>
      </c>
      <c r="X3" s="43" t="s">
        <v>64</v>
      </c>
      <c r="Y3" s="43" t="s">
        <v>63</v>
      </c>
      <c r="Z3" s="43" t="s">
        <v>64</v>
      </c>
      <c r="AA3" s="43" t="s">
        <v>63</v>
      </c>
      <c r="AB3" s="43" t="s">
        <v>64</v>
      </c>
      <c r="AC3" s="43" t="s">
        <v>63</v>
      </c>
      <c r="AD3" s="43" t="s">
        <v>64</v>
      </c>
      <c r="AE3" s="43" t="s">
        <v>63</v>
      </c>
      <c r="AF3" s="43" t="s">
        <v>64</v>
      </c>
      <c r="AG3" s="43" t="s">
        <v>63</v>
      </c>
      <c r="AH3" s="43" t="s">
        <v>64</v>
      </c>
      <c r="AI3" s="43" t="s">
        <v>63</v>
      </c>
      <c r="AJ3" s="43" t="s">
        <v>64</v>
      </c>
      <c r="AK3" s="43" t="s">
        <v>63</v>
      </c>
      <c r="AL3" s="43" t="s">
        <v>64</v>
      </c>
      <c r="AM3" s="43" t="s">
        <v>63</v>
      </c>
      <c r="AN3" s="43" t="s">
        <v>64</v>
      </c>
      <c r="AO3" s="43" t="s">
        <v>63</v>
      </c>
      <c r="AP3" s="43" t="s">
        <v>64</v>
      </c>
      <c r="AQ3" s="43" t="s">
        <v>63</v>
      </c>
      <c r="AR3" s="43" t="s">
        <v>64</v>
      </c>
      <c r="AS3" s="43" t="s">
        <v>63</v>
      </c>
      <c r="AT3" s="43" t="s">
        <v>64</v>
      </c>
      <c r="AU3" s="43" t="s">
        <v>63</v>
      </c>
      <c r="AV3" s="43" t="s">
        <v>64</v>
      </c>
      <c r="AW3" s="43" t="s">
        <v>63</v>
      </c>
      <c r="AX3" s="44" t="s">
        <v>64</v>
      </c>
    </row>
    <row r="4" spans="1:50" ht="20.5" customHeight="1" x14ac:dyDescent="0.25">
      <c r="A4" s="327" t="s">
        <v>54</v>
      </c>
      <c r="B4" s="145" t="s">
        <v>129</v>
      </c>
      <c r="C4" s="59">
        <v>0</v>
      </c>
      <c r="D4" s="59">
        <v>0</v>
      </c>
      <c r="E4" s="59">
        <v>0</v>
      </c>
      <c r="F4" s="59">
        <v>0</v>
      </c>
      <c r="G4" s="59">
        <v>3</v>
      </c>
      <c r="H4" s="59">
        <v>0</v>
      </c>
      <c r="I4" s="59">
        <v>5</v>
      </c>
      <c r="J4" s="59">
        <v>2</v>
      </c>
      <c r="K4" s="59">
        <v>50</v>
      </c>
      <c r="L4" s="59">
        <v>9</v>
      </c>
      <c r="M4" s="59">
        <v>4</v>
      </c>
      <c r="N4" s="59">
        <v>1</v>
      </c>
      <c r="O4" s="146">
        <v>7</v>
      </c>
      <c r="P4" s="146">
        <v>1</v>
      </c>
      <c r="Q4" s="59">
        <v>2</v>
      </c>
      <c r="R4" s="59">
        <v>1</v>
      </c>
      <c r="S4" s="59">
        <v>19</v>
      </c>
      <c r="T4" s="59">
        <v>1</v>
      </c>
      <c r="U4" s="59">
        <v>0</v>
      </c>
      <c r="V4" s="59">
        <v>0</v>
      </c>
      <c r="W4" s="59">
        <v>0</v>
      </c>
      <c r="X4" s="59">
        <v>0</v>
      </c>
      <c r="Y4" s="59">
        <v>6</v>
      </c>
      <c r="Z4" s="59">
        <v>1</v>
      </c>
      <c r="AA4" s="59">
        <v>3</v>
      </c>
      <c r="AB4" s="59">
        <v>0</v>
      </c>
      <c r="AC4" s="59">
        <v>0</v>
      </c>
      <c r="AD4" s="59">
        <v>0</v>
      </c>
      <c r="AE4" s="59">
        <v>2</v>
      </c>
      <c r="AF4" s="59">
        <v>0</v>
      </c>
      <c r="AG4" s="59">
        <v>1</v>
      </c>
      <c r="AH4" s="59">
        <v>0</v>
      </c>
      <c r="AI4" s="59">
        <v>2</v>
      </c>
      <c r="AJ4" s="147">
        <v>0</v>
      </c>
      <c r="AK4" s="147">
        <v>0</v>
      </c>
      <c r="AL4" s="147">
        <v>0</v>
      </c>
      <c r="AM4" s="59">
        <v>0</v>
      </c>
      <c r="AN4" s="59">
        <v>0</v>
      </c>
      <c r="AO4" s="59">
        <v>0</v>
      </c>
      <c r="AP4" s="59">
        <v>0</v>
      </c>
      <c r="AQ4" s="59">
        <v>0</v>
      </c>
      <c r="AR4" s="59">
        <v>0</v>
      </c>
      <c r="AS4" s="59">
        <v>0</v>
      </c>
      <c r="AT4" s="59">
        <v>0</v>
      </c>
      <c r="AU4" s="59">
        <v>0</v>
      </c>
      <c r="AV4" s="59">
        <v>0</v>
      </c>
      <c r="AW4" s="148">
        <f t="shared" ref="AW4:AX9" si="0">C4+E4+G4+I4+K4+M4+O4+Q4+S4+U4+W4+Y4+AA4+AC4+AE4+AG4+AI4+AK4+AM4+AO4+AQ4+AS4+AU4</f>
        <v>104</v>
      </c>
      <c r="AX4" s="149">
        <f t="shared" si="0"/>
        <v>16</v>
      </c>
    </row>
    <row r="5" spans="1:50" ht="20.25" customHeight="1" x14ac:dyDescent="0.25">
      <c r="A5" s="328"/>
      <c r="B5" s="150" t="s">
        <v>130</v>
      </c>
      <c r="C5" s="62">
        <v>0</v>
      </c>
      <c r="D5" s="62">
        <v>0</v>
      </c>
      <c r="E5" s="62">
        <v>0</v>
      </c>
      <c r="F5" s="62">
        <v>0</v>
      </c>
      <c r="G5" s="62">
        <v>2</v>
      </c>
      <c r="H5" s="62">
        <v>1</v>
      </c>
      <c r="I5" s="62">
        <v>2</v>
      </c>
      <c r="J5" s="62">
        <v>0</v>
      </c>
      <c r="K5" s="62">
        <v>15</v>
      </c>
      <c r="L5" s="62">
        <v>3</v>
      </c>
      <c r="M5" s="62">
        <v>4</v>
      </c>
      <c r="N5" s="62">
        <v>0</v>
      </c>
      <c r="O5" s="91">
        <v>7</v>
      </c>
      <c r="P5" s="91">
        <v>1</v>
      </c>
      <c r="Q5" s="62">
        <v>4</v>
      </c>
      <c r="R5" s="62">
        <v>0</v>
      </c>
      <c r="S5" s="62">
        <v>16</v>
      </c>
      <c r="T5" s="62">
        <v>2</v>
      </c>
      <c r="U5" s="62">
        <v>6</v>
      </c>
      <c r="V5" s="62">
        <v>2</v>
      </c>
      <c r="W5" s="62">
        <v>7</v>
      </c>
      <c r="X5" s="62">
        <v>3</v>
      </c>
      <c r="Y5" s="62">
        <v>9</v>
      </c>
      <c r="Z5" s="62">
        <v>1</v>
      </c>
      <c r="AA5" s="62">
        <v>14</v>
      </c>
      <c r="AB5" s="62">
        <v>0</v>
      </c>
      <c r="AC5" s="62">
        <v>4</v>
      </c>
      <c r="AD5" s="62">
        <v>0</v>
      </c>
      <c r="AE5" s="62">
        <v>3</v>
      </c>
      <c r="AF5" s="62">
        <v>1</v>
      </c>
      <c r="AG5" s="62">
        <v>1</v>
      </c>
      <c r="AH5" s="62">
        <v>0</v>
      </c>
      <c r="AI5" s="62">
        <v>0</v>
      </c>
      <c r="AJ5" s="62">
        <v>0</v>
      </c>
      <c r="AK5" s="151">
        <v>0</v>
      </c>
      <c r="AL5" s="151">
        <v>0</v>
      </c>
      <c r="AM5" s="62">
        <v>0</v>
      </c>
      <c r="AN5" s="62">
        <v>0</v>
      </c>
      <c r="AO5" s="62">
        <v>0</v>
      </c>
      <c r="AP5" s="62">
        <v>0</v>
      </c>
      <c r="AQ5" s="62">
        <v>0</v>
      </c>
      <c r="AR5" s="62">
        <v>0</v>
      </c>
      <c r="AS5" s="62">
        <v>0</v>
      </c>
      <c r="AT5" s="62">
        <v>0</v>
      </c>
      <c r="AU5" s="62">
        <v>0</v>
      </c>
      <c r="AV5" s="62">
        <v>0</v>
      </c>
      <c r="AW5" s="152">
        <f t="shared" si="0"/>
        <v>94</v>
      </c>
      <c r="AX5" s="153">
        <f t="shared" si="0"/>
        <v>14</v>
      </c>
    </row>
    <row r="6" spans="1:50" ht="20.25" customHeight="1" x14ac:dyDescent="0.25">
      <c r="A6" s="329"/>
      <c r="B6" s="150" t="s">
        <v>131</v>
      </c>
      <c r="C6" s="64">
        <v>2</v>
      </c>
      <c r="D6" s="64">
        <v>0</v>
      </c>
      <c r="E6" s="64">
        <v>0</v>
      </c>
      <c r="F6" s="64">
        <v>0</v>
      </c>
      <c r="G6" s="64">
        <v>1</v>
      </c>
      <c r="H6" s="64">
        <v>1</v>
      </c>
      <c r="I6" s="64">
        <v>0</v>
      </c>
      <c r="J6" s="64">
        <v>0</v>
      </c>
      <c r="K6" s="64">
        <v>5</v>
      </c>
      <c r="L6" s="64">
        <v>1</v>
      </c>
      <c r="M6" s="64">
        <v>4</v>
      </c>
      <c r="N6" s="64">
        <v>0</v>
      </c>
      <c r="O6" s="93">
        <v>6</v>
      </c>
      <c r="P6" s="93">
        <v>1</v>
      </c>
      <c r="Q6" s="64">
        <v>3</v>
      </c>
      <c r="R6" s="64">
        <v>0</v>
      </c>
      <c r="S6" s="64">
        <v>3</v>
      </c>
      <c r="T6" s="64">
        <v>0</v>
      </c>
      <c r="U6" s="64">
        <v>0</v>
      </c>
      <c r="V6" s="64">
        <v>0</v>
      </c>
      <c r="W6" s="64">
        <v>4</v>
      </c>
      <c r="X6" s="64">
        <v>1</v>
      </c>
      <c r="Y6" s="64">
        <v>3</v>
      </c>
      <c r="Z6" s="64">
        <v>1</v>
      </c>
      <c r="AA6" s="64">
        <v>6</v>
      </c>
      <c r="AB6" s="64">
        <v>0</v>
      </c>
      <c r="AC6" s="64">
        <v>1</v>
      </c>
      <c r="AD6" s="64">
        <v>0</v>
      </c>
      <c r="AE6" s="64">
        <v>2</v>
      </c>
      <c r="AF6" s="64">
        <v>0</v>
      </c>
      <c r="AG6" s="64">
        <v>0</v>
      </c>
      <c r="AH6" s="64">
        <v>0</v>
      </c>
      <c r="AI6" s="64">
        <v>0</v>
      </c>
      <c r="AJ6" s="64">
        <v>0</v>
      </c>
      <c r="AK6" s="154">
        <v>0</v>
      </c>
      <c r="AL6" s="154">
        <v>0</v>
      </c>
      <c r="AM6" s="64">
        <v>0</v>
      </c>
      <c r="AN6" s="64">
        <v>0</v>
      </c>
      <c r="AO6" s="64">
        <v>0</v>
      </c>
      <c r="AP6" s="64">
        <v>0</v>
      </c>
      <c r="AQ6" s="64">
        <v>0</v>
      </c>
      <c r="AR6" s="64">
        <v>0</v>
      </c>
      <c r="AS6" s="64">
        <v>0</v>
      </c>
      <c r="AT6" s="64">
        <v>0</v>
      </c>
      <c r="AU6" s="64">
        <v>0</v>
      </c>
      <c r="AV6" s="64">
        <v>0</v>
      </c>
      <c r="AW6" s="155">
        <f t="shared" si="0"/>
        <v>40</v>
      </c>
      <c r="AX6" s="156">
        <f t="shared" si="0"/>
        <v>5</v>
      </c>
    </row>
    <row r="7" spans="1:50" ht="20.25" customHeight="1" x14ac:dyDescent="0.25">
      <c r="A7" s="328"/>
      <c r="B7" s="150" t="s">
        <v>132</v>
      </c>
      <c r="C7" s="62">
        <v>5</v>
      </c>
      <c r="D7" s="62">
        <v>0</v>
      </c>
      <c r="E7" s="62">
        <v>4</v>
      </c>
      <c r="F7" s="62">
        <v>2</v>
      </c>
      <c r="G7" s="62">
        <v>4</v>
      </c>
      <c r="H7" s="62">
        <v>1</v>
      </c>
      <c r="I7" s="62">
        <v>19</v>
      </c>
      <c r="J7" s="62">
        <v>4</v>
      </c>
      <c r="K7" s="62">
        <v>93</v>
      </c>
      <c r="L7" s="62">
        <v>11</v>
      </c>
      <c r="M7" s="62">
        <v>30</v>
      </c>
      <c r="N7" s="62">
        <v>4</v>
      </c>
      <c r="O7" s="91">
        <v>30</v>
      </c>
      <c r="P7" s="91">
        <v>7</v>
      </c>
      <c r="Q7" s="62">
        <v>16</v>
      </c>
      <c r="R7" s="62">
        <v>3</v>
      </c>
      <c r="S7" s="62">
        <v>19</v>
      </c>
      <c r="T7" s="62">
        <v>4</v>
      </c>
      <c r="U7" s="62">
        <v>12</v>
      </c>
      <c r="V7" s="62">
        <v>2</v>
      </c>
      <c r="W7" s="62">
        <v>40</v>
      </c>
      <c r="X7" s="62">
        <v>10</v>
      </c>
      <c r="Y7" s="62">
        <v>42</v>
      </c>
      <c r="Z7" s="62">
        <v>5</v>
      </c>
      <c r="AA7" s="62">
        <v>60</v>
      </c>
      <c r="AB7" s="62">
        <v>6</v>
      </c>
      <c r="AC7" s="62">
        <v>14</v>
      </c>
      <c r="AD7" s="62">
        <v>5</v>
      </c>
      <c r="AE7" s="62">
        <v>11</v>
      </c>
      <c r="AF7" s="62">
        <v>2</v>
      </c>
      <c r="AG7" s="62">
        <v>4</v>
      </c>
      <c r="AH7" s="62">
        <v>1</v>
      </c>
      <c r="AI7" s="62">
        <v>10</v>
      </c>
      <c r="AJ7" s="62">
        <v>1</v>
      </c>
      <c r="AK7" s="151">
        <v>2</v>
      </c>
      <c r="AL7" s="151">
        <v>0</v>
      </c>
      <c r="AM7" s="62">
        <v>0</v>
      </c>
      <c r="AN7" s="62"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152">
        <f t="shared" si="0"/>
        <v>415</v>
      </c>
      <c r="AX7" s="153">
        <f t="shared" si="0"/>
        <v>68</v>
      </c>
    </row>
    <row r="8" spans="1:50" ht="20.25" customHeight="1" x14ac:dyDescent="0.25">
      <c r="A8" s="330"/>
      <c r="B8" s="150" t="s">
        <v>133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93">
        <v>0</v>
      </c>
      <c r="P8" s="93">
        <v>0</v>
      </c>
      <c r="Q8" s="64">
        <v>2</v>
      </c>
      <c r="R8" s="64">
        <v>1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64">
        <v>1</v>
      </c>
      <c r="AD8" s="64">
        <v>1</v>
      </c>
      <c r="AE8" s="64">
        <v>0</v>
      </c>
      <c r="AF8" s="64">
        <v>0</v>
      </c>
      <c r="AG8" s="64">
        <v>0</v>
      </c>
      <c r="AH8" s="64">
        <v>0</v>
      </c>
      <c r="AI8" s="64">
        <v>0</v>
      </c>
      <c r="AJ8" s="64">
        <v>0</v>
      </c>
      <c r="AK8" s="154">
        <v>0</v>
      </c>
      <c r="AL8" s="154">
        <v>0</v>
      </c>
      <c r="AM8" s="64">
        <v>0</v>
      </c>
      <c r="AN8" s="64">
        <v>0</v>
      </c>
      <c r="AO8" s="64">
        <v>0</v>
      </c>
      <c r="AP8" s="64">
        <v>0</v>
      </c>
      <c r="AQ8" s="64">
        <v>0</v>
      </c>
      <c r="AR8" s="64">
        <v>0</v>
      </c>
      <c r="AS8" s="64">
        <v>0</v>
      </c>
      <c r="AT8" s="64">
        <v>0</v>
      </c>
      <c r="AU8" s="64">
        <v>0</v>
      </c>
      <c r="AV8" s="64">
        <v>0</v>
      </c>
      <c r="AW8" s="155">
        <f t="shared" si="0"/>
        <v>3</v>
      </c>
      <c r="AX8" s="156">
        <f t="shared" si="0"/>
        <v>2</v>
      </c>
    </row>
    <row r="9" spans="1:50" ht="20.25" customHeight="1" x14ac:dyDescent="0.25">
      <c r="A9" s="325" t="s">
        <v>134</v>
      </c>
      <c r="B9" s="326"/>
      <c r="C9" s="62">
        <f t="shared" ref="C9:AV9" si="1">SUM(C4:C8)</f>
        <v>7</v>
      </c>
      <c r="D9" s="62">
        <f t="shared" si="1"/>
        <v>0</v>
      </c>
      <c r="E9" s="62">
        <f t="shared" si="1"/>
        <v>4</v>
      </c>
      <c r="F9" s="62">
        <f t="shared" si="1"/>
        <v>2</v>
      </c>
      <c r="G9" s="62">
        <f t="shared" si="1"/>
        <v>10</v>
      </c>
      <c r="H9" s="62">
        <f t="shared" si="1"/>
        <v>3</v>
      </c>
      <c r="I9" s="62">
        <f t="shared" si="1"/>
        <v>26</v>
      </c>
      <c r="J9" s="62">
        <f t="shared" si="1"/>
        <v>6</v>
      </c>
      <c r="K9" s="62">
        <f t="shared" si="1"/>
        <v>163</v>
      </c>
      <c r="L9" s="62">
        <f t="shared" si="1"/>
        <v>24</v>
      </c>
      <c r="M9" s="62">
        <f t="shared" si="1"/>
        <v>42</v>
      </c>
      <c r="N9" s="62">
        <f t="shared" si="1"/>
        <v>5</v>
      </c>
      <c r="O9" s="91">
        <f t="shared" si="1"/>
        <v>50</v>
      </c>
      <c r="P9" s="91">
        <f t="shared" si="1"/>
        <v>10</v>
      </c>
      <c r="Q9" s="62">
        <f t="shared" si="1"/>
        <v>27</v>
      </c>
      <c r="R9" s="62">
        <f t="shared" si="1"/>
        <v>5</v>
      </c>
      <c r="S9" s="62">
        <f t="shared" si="1"/>
        <v>57</v>
      </c>
      <c r="T9" s="62">
        <f t="shared" si="1"/>
        <v>7</v>
      </c>
      <c r="U9" s="62">
        <f t="shared" si="1"/>
        <v>18</v>
      </c>
      <c r="V9" s="62">
        <f t="shared" si="1"/>
        <v>4</v>
      </c>
      <c r="W9" s="62">
        <f t="shared" si="1"/>
        <v>51</v>
      </c>
      <c r="X9" s="62">
        <f t="shared" si="1"/>
        <v>14</v>
      </c>
      <c r="Y9" s="62">
        <f t="shared" si="1"/>
        <v>60</v>
      </c>
      <c r="Z9" s="62">
        <f t="shared" si="1"/>
        <v>8</v>
      </c>
      <c r="AA9" s="62">
        <f t="shared" si="1"/>
        <v>83</v>
      </c>
      <c r="AB9" s="62">
        <f t="shared" si="1"/>
        <v>6</v>
      </c>
      <c r="AC9" s="62">
        <f t="shared" si="1"/>
        <v>20</v>
      </c>
      <c r="AD9" s="62">
        <f t="shared" si="1"/>
        <v>6</v>
      </c>
      <c r="AE9" s="62">
        <f t="shared" si="1"/>
        <v>18</v>
      </c>
      <c r="AF9" s="62">
        <f t="shared" si="1"/>
        <v>3</v>
      </c>
      <c r="AG9" s="62">
        <f t="shared" si="1"/>
        <v>6</v>
      </c>
      <c r="AH9" s="62">
        <f t="shared" si="1"/>
        <v>1</v>
      </c>
      <c r="AI9" s="62">
        <f t="shared" si="1"/>
        <v>12</v>
      </c>
      <c r="AJ9" s="62">
        <f t="shared" si="1"/>
        <v>1</v>
      </c>
      <c r="AK9" s="62">
        <f t="shared" si="1"/>
        <v>2</v>
      </c>
      <c r="AL9" s="62">
        <f t="shared" si="1"/>
        <v>0</v>
      </c>
      <c r="AM9" s="62">
        <f t="shared" si="1"/>
        <v>0</v>
      </c>
      <c r="AN9" s="62">
        <f t="shared" si="1"/>
        <v>0</v>
      </c>
      <c r="AO9" s="62">
        <f t="shared" si="1"/>
        <v>0</v>
      </c>
      <c r="AP9" s="62">
        <f t="shared" si="1"/>
        <v>0</v>
      </c>
      <c r="AQ9" s="62">
        <f t="shared" si="1"/>
        <v>0</v>
      </c>
      <c r="AR9" s="62">
        <f t="shared" si="1"/>
        <v>0</v>
      </c>
      <c r="AS9" s="62">
        <f t="shared" si="1"/>
        <v>0</v>
      </c>
      <c r="AT9" s="62">
        <f t="shared" si="1"/>
        <v>0</v>
      </c>
      <c r="AU9" s="62">
        <f t="shared" si="1"/>
        <v>0</v>
      </c>
      <c r="AV9" s="62">
        <f t="shared" si="1"/>
        <v>0</v>
      </c>
      <c r="AW9" s="152">
        <f t="shared" si="0"/>
        <v>656</v>
      </c>
      <c r="AX9" s="153">
        <f t="shared" si="0"/>
        <v>105</v>
      </c>
    </row>
    <row r="10" spans="1:50" ht="20.25" customHeight="1" x14ac:dyDescent="0.2">
      <c r="A10" s="157"/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60"/>
      <c r="AX10" s="161"/>
    </row>
    <row r="11" spans="1:50" ht="20.5" customHeight="1" x14ac:dyDescent="0.2">
      <c r="A11" s="162"/>
      <c r="B11" s="163"/>
      <c r="C11" s="43" t="s">
        <v>63</v>
      </c>
      <c r="D11" s="43" t="s">
        <v>64</v>
      </c>
      <c r="E11" s="43" t="s">
        <v>63</v>
      </c>
      <c r="F11" s="43" t="s">
        <v>64</v>
      </c>
      <c r="G11" s="43" t="s">
        <v>63</v>
      </c>
      <c r="H11" s="43" t="s">
        <v>64</v>
      </c>
      <c r="I11" s="43" t="s">
        <v>63</v>
      </c>
      <c r="J11" s="43" t="s">
        <v>64</v>
      </c>
      <c r="K11" s="43" t="s">
        <v>63</v>
      </c>
      <c r="L11" s="43" t="s">
        <v>64</v>
      </c>
      <c r="M11" s="43" t="s">
        <v>63</v>
      </c>
      <c r="N11" s="43" t="s">
        <v>64</v>
      </c>
      <c r="O11" s="43" t="s">
        <v>63</v>
      </c>
      <c r="P11" s="43" t="s">
        <v>64</v>
      </c>
      <c r="Q11" s="43" t="s">
        <v>63</v>
      </c>
      <c r="R11" s="43" t="s">
        <v>64</v>
      </c>
      <c r="S11" s="43" t="s">
        <v>63</v>
      </c>
      <c r="T11" s="43" t="s">
        <v>64</v>
      </c>
      <c r="U11" s="43" t="s">
        <v>63</v>
      </c>
      <c r="V11" s="43" t="s">
        <v>64</v>
      </c>
      <c r="W11" s="43" t="s">
        <v>63</v>
      </c>
      <c r="X11" s="43" t="s">
        <v>64</v>
      </c>
      <c r="Y11" s="43" t="s">
        <v>63</v>
      </c>
      <c r="Z11" s="43" t="s">
        <v>64</v>
      </c>
      <c r="AA11" s="43" t="s">
        <v>63</v>
      </c>
      <c r="AB11" s="43" t="s">
        <v>64</v>
      </c>
      <c r="AC11" s="43" t="s">
        <v>63</v>
      </c>
      <c r="AD11" s="43" t="s">
        <v>64</v>
      </c>
      <c r="AE11" s="43" t="s">
        <v>63</v>
      </c>
      <c r="AF11" s="43" t="s">
        <v>64</v>
      </c>
      <c r="AG11" s="43" t="s">
        <v>63</v>
      </c>
      <c r="AH11" s="43" t="s">
        <v>64</v>
      </c>
      <c r="AI11" s="43" t="s">
        <v>63</v>
      </c>
      <c r="AJ11" s="43" t="s">
        <v>64</v>
      </c>
      <c r="AK11" s="43" t="s">
        <v>63</v>
      </c>
      <c r="AL11" s="43" t="s">
        <v>64</v>
      </c>
      <c r="AM11" s="43" t="s">
        <v>63</v>
      </c>
      <c r="AN11" s="43" t="s">
        <v>64</v>
      </c>
      <c r="AO11" s="43" t="s">
        <v>63</v>
      </c>
      <c r="AP11" s="43" t="s">
        <v>64</v>
      </c>
      <c r="AQ11" s="43" t="s">
        <v>63</v>
      </c>
      <c r="AR11" s="43" t="s">
        <v>64</v>
      </c>
      <c r="AS11" s="43" t="s">
        <v>63</v>
      </c>
      <c r="AT11" s="43" t="s">
        <v>64</v>
      </c>
      <c r="AU11" s="43" t="s">
        <v>63</v>
      </c>
      <c r="AV11" s="43" t="s">
        <v>64</v>
      </c>
      <c r="AW11" s="43" t="s">
        <v>63</v>
      </c>
      <c r="AX11" s="44" t="s">
        <v>64</v>
      </c>
    </row>
    <row r="12" spans="1:50" ht="20.5" customHeight="1" x14ac:dyDescent="0.25">
      <c r="A12" s="327" t="s">
        <v>55</v>
      </c>
      <c r="B12" s="145" t="s">
        <v>129</v>
      </c>
      <c r="C12" s="59">
        <v>0</v>
      </c>
      <c r="D12" s="59">
        <v>0</v>
      </c>
      <c r="E12" s="59">
        <v>1</v>
      </c>
      <c r="F12" s="59">
        <v>0</v>
      </c>
      <c r="G12" s="59">
        <v>2</v>
      </c>
      <c r="H12" s="59">
        <v>0</v>
      </c>
      <c r="I12" s="59">
        <v>2</v>
      </c>
      <c r="J12" s="59">
        <v>1</v>
      </c>
      <c r="K12" s="59">
        <v>59</v>
      </c>
      <c r="L12" s="59">
        <v>14</v>
      </c>
      <c r="M12" s="59">
        <v>12</v>
      </c>
      <c r="N12" s="59">
        <v>2</v>
      </c>
      <c r="O12" s="146">
        <v>29</v>
      </c>
      <c r="P12" s="146">
        <v>5</v>
      </c>
      <c r="Q12" s="59">
        <v>14</v>
      </c>
      <c r="R12" s="59">
        <v>4</v>
      </c>
      <c r="S12" s="59">
        <v>26</v>
      </c>
      <c r="T12" s="59">
        <v>3</v>
      </c>
      <c r="U12" s="59">
        <v>6</v>
      </c>
      <c r="V12" s="59">
        <v>2</v>
      </c>
      <c r="W12" s="59">
        <v>3</v>
      </c>
      <c r="X12" s="59">
        <v>0</v>
      </c>
      <c r="Y12" s="59">
        <v>5</v>
      </c>
      <c r="Z12" s="59">
        <v>1</v>
      </c>
      <c r="AA12" s="59">
        <v>3</v>
      </c>
      <c r="AB12" s="59">
        <v>0</v>
      </c>
      <c r="AC12" s="59">
        <v>2</v>
      </c>
      <c r="AD12" s="59">
        <v>1</v>
      </c>
      <c r="AE12" s="59">
        <v>5</v>
      </c>
      <c r="AF12" s="59">
        <v>1</v>
      </c>
      <c r="AG12" s="59">
        <v>2</v>
      </c>
      <c r="AH12" s="59">
        <v>1</v>
      </c>
      <c r="AI12" s="59">
        <v>1</v>
      </c>
      <c r="AJ12" s="59">
        <v>0</v>
      </c>
      <c r="AK12" s="147">
        <v>2</v>
      </c>
      <c r="AL12" s="147">
        <v>0</v>
      </c>
      <c r="AM12" s="59">
        <v>0</v>
      </c>
      <c r="AN12" s="59">
        <v>0</v>
      </c>
      <c r="AO12" s="59">
        <v>1</v>
      </c>
      <c r="AP12" s="59">
        <v>0</v>
      </c>
      <c r="AQ12" s="59">
        <v>0</v>
      </c>
      <c r="AR12" s="59">
        <v>0</v>
      </c>
      <c r="AS12" s="59">
        <v>0</v>
      </c>
      <c r="AT12" s="59">
        <v>0</v>
      </c>
      <c r="AU12" s="59">
        <v>0</v>
      </c>
      <c r="AV12" s="59">
        <v>0</v>
      </c>
      <c r="AW12" s="148">
        <f t="shared" ref="AW12:AX17" si="2">C12+E12+G12+I12+K12+M12+O12+Q12+S12+U12+W12+Y12+AA12+AC12+AE12+AG12+AI12+AK12+AM12+AO12+AQ12+AS12+AU12</f>
        <v>175</v>
      </c>
      <c r="AX12" s="149">
        <f t="shared" si="2"/>
        <v>35</v>
      </c>
    </row>
    <row r="13" spans="1:50" ht="20.25" customHeight="1" x14ac:dyDescent="0.25">
      <c r="A13" s="328"/>
      <c r="B13" s="150" t="s">
        <v>130</v>
      </c>
      <c r="C13" s="62">
        <v>2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2</v>
      </c>
      <c r="J13" s="62">
        <v>0</v>
      </c>
      <c r="K13" s="62">
        <v>36</v>
      </c>
      <c r="L13" s="62">
        <v>7</v>
      </c>
      <c r="M13" s="62">
        <v>2</v>
      </c>
      <c r="N13" s="62">
        <v>2</v>
      </c>
      <c r="O13" s="91">
        <v>5</v>
      </c>
      <c r="P13" s="91">
        <v>0</v>
      </c>
      <c r="Q13" s="62">
        <v>7</v>
      </c>
      <c r="R13" s="62">
        <v>1</v>
      </c>
      <c r="S13" s="62">
        <v>19</v>
      </c>
      <c r="T13" s="62">
        <v>5</v>
      </c>
      <c r="U13" s="62">
        <v>2</v>
      </c>
      <c r="V13" s="62">
        <v>0</v>
      </c>
      <c r="W13" s="62">
        <v>13</v>
      </c>
      <c r="X13" s="62">
        <v>2</v>
      </c>
      <c r="Y13" s="62">
        <v>7</v>
      </c>
      <c r="Z13" s="62">
        <v>2</v>
      </c>
      <c r="AA13" s="62">
        <v>8</v>
      </c>
      <c r="AB13" s="62">
        <v>0</v>
      </c>
      <c r="AC13" s="62">
        <v>6</v>
      </c>
      <c r="AD13" s="62">
        <v>4</v>
      </c>
      <c r="AE13" s="62">
        <v>6</v>
      </c>
      <c r="AF13" s="62">
        <v>1</v>
      </c>
      <c r="AG13" s="62">
        <v>3</v>
      </c>
      <c r="AH13" s="62">
        <v>1</v>
      </c>
      <c r="AI13" s="62">
        <v>2</v>
      </c>
      <c r="AJ13" s="62">
        <v>1</v>
      </c>
      <c r="AK13" s="151">
        <v>1</v>
      </c>
      <c r="AL13" s="151">
        <v>0</v>
      </c>
      <c r="AM13" s="62">
        <v>0</v>
      </c>
      <c r="AN13" s="62">
        <v>0</v>
      </c>
      <c r="AO13" s="62">
        <v>1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152">
        <f t="shared" si="2"/>
        <v>122</v>
      </c>
      <c r="AX13" s="153">
        <f t="shared" si="2"/>
        <v>26</v>
      </c>
    </row>
    <row r="14" spans="1:50" ht="20.25" customHeight="1" x14ac:dyDescent="0.25">
      <c r="A14" s="329"/>
      <c r="B14" s="150" t="s">
        <v>131</v>
      </c>
      <c r="C14" s="64">
        <v>4</v>
      </c>
      <c r="D14" s="64">
        <v>0</v>
      </c>
      <c r="E14" s="64">
        <v>1</v>
      </c>
      <c r="F14" s="64">
        <v>0</v>
      </c>
      <c r="G14" s="64">
        <v>2</v>
      </c>
      <c r="H14" s="64">
        <v>1</v>
      </c>
      <c r="I14" s="64">
        <v>0</v>
      </c>
      <c r="J14" s="64">
        <v>0</v>
      </c>
      <c r="K14" s="64">
        <v>22</v>
      </c>
      <c r="L14" s="64">
        <v>6</v>
      </c>
      <c r="M14" s="64">
        <v>6</v>
      </c>
      <c r="N14" s="64">
        <v>0</v>
      </c>
      <c r="O14" s="93">
        <v>15</v>
      </c>
      <c r="P14" s="93">
        <v>5</v>
      </c>
      <c r="Q14" s="64">
        <v>1</v>
      </c>
      <c r="R14" s="64">
        <v>0</v>
      </c>
      <c r="S14" s="64">
        <v>4</v>
      </c>
      <c r="T14" s="64">
        <v>2</v>
      </c>
      <c r="U14" s="64">
        <v>1</v>
      </c>
      <c r="V14" s="64">
        <v>0</v>
      </c>
      <c r="W14" s="64">
        <v>0</v>
      </c>
      <c r="X14" s="64">
        <v>0</v>
      </c>
      <c r="Y14" s="64">
        <v>7</v>
      </c>
      <c r="Z14" s="64">
        <v>3</v>
      </c>
      <c r="AA14" s="64">
        <v>4</v>
      </c>
      <c r="AB14" s="64">
        <v>1</v>
      </c>
      <c r="AC14" s="64">
        <v>3</v>
      </c>
      <c r="AD14" s="64">
        <v>3</v>
      </c>
      <c r="AE14" s="64">
        <v>6</v>
      </c>
      <c r="AF14" s="64">
        <v>0</v>
      </c>
      <c r="AG14" s="64">
        <v>1</v>
      </c>
      <c r="AH14" s="64">
        <v>0</v>
      </c>
      <c r="AI14" s="64">
        <v>0</v>
      </c>
      <c r="AJ14" s="64">
        <v>0</v>
      </c>
      <c r="AK14" s="154">
        <v>0</v>
      </c>
      <c r="AL14" s="154">
        <v>0</v>
      </c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4">
        <v>0</v>
      </c>
      <c r="AS14" s="64">
        <v>0</v>
      </c>
      <c r="AT14" s="64">
        <v>0</v>
      </c>
      <c r="AU14" s="64">
        <v>0</v>
      </c>
      <c r="AV14" s="64">
        <v>0</v>
      </c>
      <c r="AW14" s="155">
        <f t="shared" si="2"/>
        <v>77</v>
      </c>
      <c r="AX14" s="156">
        <f t="shared" si="2"/>
        <v>21</v>
      </c>
    </row>
    <row r="15" spans="1:50" ht="20.25" customHeight="1" x14ac:dyDescent="0.25">
      <c r="A15" s="328"/>
      <c r="B15" s="150" t="s">
        <v>132</v>
      </c>
      <c r="C15" s="62">
        <v>7</v>
      </c>
      <c r="D15" s="62">
        <v>1</v>
      </c>
      <c r="E15" s="62">
        <v>7</v>
      </c>
      <c r="F15" s="62">
        <v>0</v>
      </c>
      <c r="G15" s="62">
        <v>9</v>
      </c>
      <c r="H15" s="62">
        <v>2</v>
      </c>
      <c r="I15" s="62">
        <v>36</v>
      </c>
      <c r="J15" s="62">
        <v>12</v>
      </c>
      <c r="K15" s="62">
        <v>69</v>
      </c>
      <c r="L15" s="62">
        <v>20</v>
      </c>
      <c r="M15" s="62">
        <v>30</v>
      </c>
      <c r="N15" s="62">
        <v>12</v>
      </c>
      <c r="O15" s="91">
        <v>38</v>
      </c>
      <c r="P15" s="91">
        <v>15</v>
      </c>
      <c r="Q15" s="62">
        <v>39</v>
      </c>
      <c r="R15" s="62">
        <v>10</v>
      </c>
      <c r="S15" s="62">
        <v>24</v>
      </c>
      <c r="T15" s="62">
        <v>6</v>
      </c>
      <c r="U15" s="62">
        <v>21</v>
      </c>
      <c r="V15" s="62">
        <v>11</v>
      </c>
      <c r="W15" s="62">
        <v>79</v>
      </c>
      <c r="X15" s="62">
        <v>25</v>
      </c>
      <c r="Y15" s="62">
        <v>90</v>
      </c>
      <c r="Z15" s="62">
        <v>21</v>
      </c>
      <c r="AA15" s="62">
        <v>123</v>
      </c>
      <c r="AB15" s="62">
        <v>12</v>
      </c>
      <c r="AC15" s="62">
        <v>43</v>
      </c>
      <c r="AD15" s="62">
        <v>23</v>
      </c>
      <c r="AE15" s="62">
        <v>24</v>
      </c>
      <c r="AF15" s="62">
        <v>3</v>
      </c>
      <c r="AG15" s="62">
        <v>15</v>
      </c>
      <c r="AH15" s="62">
        <v>6</v>
      </c>
      <c r="AI15" s="62">
        <v>23</v>
      </c>
      <c r="AJ15" s="62">
        <v>8</v>
      </c>
      <c r="AK15" s="151">
        <v>1</v>
      </c>
      <c r="AL15" s="151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152">
        <f t="shared" si="2"/>
        <v>678</v>
      </c>
      <c r="AX15" s="153">
        <f t="shared" si="2"/>
        <v>187</v>
      </c>
    </row>
    <row r="16" spans="1:50" ht="20.25" customHeight="1" x14ac:dyDescent="0.25">
      <c r="A16" s="330"/>
      <c r="B16" s="150" t="s">
        <v>133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93">
        <v>0</v>
      </c>
      <c r="P16" s="93">
        <v>0</v>
      </c>
      <c r="Q16" s="64">
        <v>1</v>
      </c>
      <c r="R16" s="64">
        <v>1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1</v>
      </c>
      <c r="AD16" s="64">
        <v>1</v>
      </c>
      <c r="AE16" s="64">
        <v>0</v>
      </c>
      <c r="AF16" s="64">
        <v>0</v>
      </c>
      <c r="AG16" s="64">
        <v>0</v>
      </c>
      <c r="AH16" s="64">
        <v>0</v>
      </c>
      <c r="AI16" s="64">
        <v>0</v>
      </c>
      <c r="AJ16" s="64">
        <v>0</v>
      </c>
      <c r="AK16" s="154">
        <v>0</v>
      </c>
      <c r="AL16" s="154">
        <v>0</v>
      </c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64">
        <v>0</v>
      </c>
      <c r="AU16" s="64">
        <v>0</v>
      </c>
      <c r="AV16" s="64">
        <v>0</v>
      </c>
      <c r="AW16" s="155">
        <f t="shared" si="2"/>
        <v>2</v>
      </c>
      <c r="AX16" s="156">
        <f t="shared" si="2"/>
        <v>2</v>
      </c>
    </row>
    <row r="17" spans="1:50" ht="20.25" customHeight="1" x14ac:dyDescent="0.25">
      <c r="A17" s="325" t="s">
        <v>134</v>
      </c>
      <c r="B17" s="326"/>
      <c r="C17" s="62">
        <f t="shared" ref="C17:AV17" si="3">SUM(C12:C16)</f>
        <v>13</v>
      </c>
      <c r="D17" s="62">
        <f t="shared" si="3"/>
        <v>1</v>
      </c>
      <c r="E17" s="62">
        <f t="shared" si="3"/>
        <v>9</v>
      </c>
      <c r="F17" s="62">
        <f t="shared" si="3"/>
        <v>0</v>
      </c>
      <c r="G17" s="62">
        <f t="shared" si="3"/>
        <v>13</v>
      </c>
      <c r="H17" s="62">
        <f t="shared" si="3"/>
        <v>3</v>
      </c>
      <c r="I17" s="62">
        <f t="shared" si="3"/>
        <v>40</v>
      </c>
      <c r="J17" s="62">
        <f t="shared" si="3"/>
        <v>13</v>
      </c>
      <c r="K17" s="62">
        <f t="shared" si="3"/>
        <v>186</v>
      </c>
      <c r="L17" s="62">
        <f t="shared" si="3"/>
        <v>47</v>
      </c>
      <c r="M17" s="62">
        <f t="shared" si="3"/>
        <v>50</v>
      </c>
      <c r="N17" s="62">
        <f t="shared" si="3"/>
        <v>16</v>
      </c>
      <c r="O17" s="91">
        <f t="shared" si="3"/>
        <v>87</v>
      </c>
      <c r="P17" s="91">
        <f t="shared" si="3"/>
        <v>25</v>
      </c>
      <c r="Q17" s="62">
        <f t="shared" si="3"/>
        <v>62</v>
      </c>
      <c r="R17" s="62">
        <f t="shared" si="3"/>
        <v>16</v>
      </c>
      <c r="S17" s="62">
        <f t="shared" si="3"/>
        <v>73</v>
      </c>
      <c r="T17" s="62">
        <f t="shared" si="3"/>
        <v>16</v>
      </c>
      <c r="U17" s="62">
        <f t="shared" si="3"/>
        <v>30</v>
      </c>
      <c r="V17" s="62">
        <f t="shared" si="3"/>
        <v>13</v>
      </c>
      <c r="W17" s="62">
        <f t="shared" si="3"/>
        <v>95</v>
      </c>
      <c r="X17" s="62">
        <f t="shared" si="3"/>
        <v>27</v>
      </c>
      <c r="Y17" s="62">
        <f t="shared" si="3"/>
        <v>109</v>
      </c>
      <c r="Z17" s="62">
        <f t="shared" si="3"/>
        <v>27</v>
      </c>
      <c r="AA17" s="62">
        <f t="shared" si="3"/>
        <v>138</v>
      </c>
      <c r="AB17" s="62">
        <f t="shared" si="3"/>
        <v>13</v>
      </c>
      <c r="AC17" s="62">
        <f t="shared" si="3"/>
        <v>55</v>
      </c>
      <c r="AD17" s="62">
        <f t="shared" si="3"/>
        <v>32</v>
      </c>
      <c r="AE17" s="62">
        <f t="shared" si="3"/>
        <v>41</v>
      </c>
      <c r="AF17" s="62">
        <f t="shared" si="3"/>
        <v>5</v>
      </c>
      <c r="AG17" s="62">
        <f t="shared" si="3"/>
        <v>21</v>
      </c>
      <c r="AH17" s="62">
        <f t="shared" si="3"/>
        <v>8</v>
      </c>
      <c r="AI17" s="62">
        <f t="shared" si="3"/>
        <v>26</v>
      </c>
      <c r="AJ17" s="62">
        <f t="shared" si="3"/>
        <v>9</v>
      </c>
      <c r="AK17" s="62">
        <f t="shared" si="3"/>
        <v>4</v>
      </c>
      <c r="AL17" s="62">
        <f t="shared" si="3"/>
        <v>0</v>
      </c>
      <c r="AM17" s="62">
        <f t="shared" si="3"/>
        <v>0</v>
      </c>
      <c r="AN17" s="62">
        <f t="shared" si="3"/>
        <v>0</v>
      </c>
      <c r="AO17" s="62">
        <f t="shared" si="3"/>
        <v>2</v>
      </c>
      <c r="AP17" s="62">
        <f t="shared" si="3"/>
        <v>0</v>
      </c>
      <c r="AQ17" s="62">
        <f t="shared" si="3"/>
        <v>0</v>
      </c>
      <c r="AR17" s="62">
        <f t="shared" si="3"/>
        <v>0</v>
      </c>
      <c r="AS17" s="62">
        <f t="shared" si="3"/>
        <v>0</v>
      </c>
      <c r="AT17" s="62">
        <f t="shared" si="3"/>
        <v>0</v>
      </c>
      <c r="AU17" s="62">
        <f t="shared" si="3"/>
        <v>0</v>
      </c>
      <c r="AV17" s="62">
        <f t="shared" si="3"/>
        <v>0</v>
      </c>
      <c r="AW17" s="152">
        <f t="shared" si="2"/>
        <v>1054</v>
      </c>
      <c r="AX17" s="153">
        <f t="shared" si="2"/>
        <v>271</v>
      </c>
    </row>
    <row r="18" spans="1:50" ht="20.25" customHeight="1" x14ac:dyDescent="0.2">
      <c r="A18" s="157"/>
      <c r="B18" s="158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60"/>
      <c r="AX18" s="161"/>
    </row>
    <row r="19" spans="1:50" ht="20.5" customHeight="1" x14ac:dyDescent="0.2">
      <c r="A19" s="162"/>
      <c r="B19" s="163"/>
      <c r="C19" s="43" t="s">
        <v>63</v>
      </c>
      <c r="D19" s="43" t="s">
        <v>64</v>
      </c>
      <c r="E19" s="43" t="s">
        <v>63</v>
      </c>
      <c r="F19" s="43" t="s">
        <v>64</v>
      </c>
      <c r="G19" s="43" t="s">
        <v>63</v>
      </c>
      <c r="H19" s="43" t="s">
        <v>64</v>
      </c>
      <c r="I19" s="43" t="s">
        <v>63</v>
      </c>
      <c r="J19" s="43" t="s">
        <v>64</v>
      </c>
      <c r="K19" s="43" t="s">
        <v>63</v>
      </c>
      <c r="L19" s="43" t="s">
        <v>64</v>
      </c>
      <c r="M19" s="43" t="s">
        <v>63</v>
      </c>
      <c r="N19" s="43" t="s">
        <v>64</v>
      </c>
      <c r="O19" s="43" t="s">
        <v>63</v>
      </c>
      <c r="P19" s="43" t="s">
        <v>64</v>
      </c>
      <c r="Q19" s="43" t="s">
        <v>63</v>
      </c>
      <c r="R19" s="43" t="s">
        <v>64</v>
      </c>
      <c r="S19" s="43" t="s">
        <v>63</v>
      </c>
      <c r="T19" s="43" t="s">
        <v>64</v>
      </c>
      <c r="U19" s="43" t="s">
        <v>63</v>
      </c>
      <c r="V19" s="43" t="s">
        <v>64</v>
      </c>
      <c r="W19" s="43" t="s">
        <v>63</v>
      </c>
      <c r="X19" s="43" t="s">
        <v>64</v>
      </c>
      <c r="Y19" s="43" t="s">
        <v>63</v>
      </c>
      <c r="Z19" s="43" t="s">
        <v>64</v>
      </c>
      <c r="AA19" s="43" t="s">
        <v>63</v>
      </c>
      <c r="AB19" s="43" t="s">
        <v>64</v>
      </c>
      <c r="AC19" s="43" t="s">
        <v>63</v>
      </c>
      <c r="AD19" s="43" t="s">
        <v>64</v>
      </c>
      <c r="AE19" s="43" t="s">
        <v>63</v>
      </c>
      <c r="AF19" s="43" t="s">
        <v>64</v>
      </c>
      <c r="AG19" s="43" t="s">
        <v>63</v>
      </c>
      <c r="AH19" s="43" t="s">
        <v>64</v>
      </c>
      <c r="AI19" s="43" t="s">
        <v>63</v>
      </c>
      <c r="AJ19" s="43" t="s">
        <v>64</v>
      </c>
      <c r="AK19" s="43" t="s">
        <v>63</v>
      </c>
      <c r="AL19" s="43" t="s">
        <v>64</v>
      </c>
      <c r="AM19" s="43" t="s">
        <v>63</v>
      </c>
      <c r="AN19" s="43" t="s">
        <v>64</v>
      </c>
      <c r="AO19" s="43" t="s">
        <v>63</v>
      </c>
      <c r="AP19" s="43" t="s">
        <v>64</v>
      </c>
      <c r="AQ19" s="43" t="s">
        <v>63</v>
      </c>
      <c r="AR19" s="43" t="s">
        <v>64</v>
      </c>
      <c r="AS19" s="43" t="s">
        <v>63</v>
      </c>
      <c r="AT19" s="43" t="s">
        <v>64</v>
      </c>
      <c r="AU19" s="43" t="s">
        <v>63</v>
      </c>
      <c r="AV19" s="43" t="s">
        <v>64</v>
      </c>
      <c r="AW19" s="43" t="s">
        <v>63</v>
      </c>
      <c r="AX19" s="44" t="s">
        <v>64</v>
      </c>
    </row>
    <row r="20" spans="1:50" ht="20.5" customHeight="1" x14ac:dyDescent="0.25">
      <c r="A20" s="327" t="s">
        <v>56</v>
      </c>
      <c r="B20" s="145" t="s">
        <v>129</v>
      </c>
      <c r="C20" s="59">
        <v>2</v>
      </c>
      <c r="D20" s="59">
        <v>0</v>
      </c>
      <c r="E20" s="59">
        <v>3</v>
      </c>
      <c r="F20" s="59">
        <v>0</v>
      </c>
      <c r="G20" s="59">
        <v>2</v>
      </c>
      <c r="H20" s="59">
        <v>0</v>
      </c>
      <c r="I20" s="59">
        <v>5</v>
      </c>
      <c r="J20" s="59">
        <v>1</v>
      </c>
      <c r="K20" s="59">
        <v>579</v>
      </c>
      <c r="L20" s="59">
        <v>221</v>
      </c>
      <c r="M20" s="59">
        <v>42</v>
      </c>
      <c r="N20" s="59">
        <v>18</v>
      </c>
      <c r="O20" s="146">
        <v>189</v>
      </c>
      <c r="P20" s="146">
        <v>69</v>
      </c>
      <c r="Q20" s="59">
        <v>34</v>
      </c>
      <c r="R20" s="59">
        <v>15</v>
      </c>
      <c r="S20" s="59">
        <v>161</v>
      </c>
      <c r="T20" s="59">
        <v>50</v>
      </c>
      <c r="U20" s="59">
        <v>15</v>
      </c>
      <c r="V20" s="59">
        <v>7</v>
      </c>
      <c r="W20" s="59">
        <v>6</v>
      </c>
      <c r="X20" s="59">
        <v>2</v>
      </c>
      <c r="Y20" s="59">
        <v>16</v>
      </c>
      <c r="Z20" s="59">
        <v>11</v>
      </c>
      <c r="AA20" s="59">
        <v>5</v>
      </c>
      <c r="AB20" s="59">
        <v>0</v>
      </c>
      <c r="AC20" s="59">
        <v>13</v>
      </c>
      <c r="AD20" s="59">
        <v>10</v>
      </c>
      <c r="AE20" s="59">
        <v>8</v>
      </c>
      <c r="AF20" s="59">
        <v>4</v>
      </c>
      <c r="AG20" s="59">
        <v>9</v>
      </c>
      <c r="AH20" s="59">
        <v>2</v>
      </c>
      <c r="AI20" s="59">
        <v>2</v>
      </c>
      <c r="AJ20" s="59">
        <v>0</v>
      </c>
      <c r="AK20" s="147">
        <v>1</v>
      </c>
      <c r="AL20" s="147">
        <v>1</v>
      </c>
      <c r="AM20" s="59">
        <v>0</v>
      </c>
      <c r="AN20" s="59">
        <v>0</v>
      </c>
      <c r="AO20" s="59">
        <v>0</v>
      </c>
      <c r="AP20" s="59">
        <v>0</v>
      </c>
      <c r="AQ20" s="59">
        <v>0</v>
      </c>
      <c r="AR20" s="59">
        <v>0</v>
      </c>
      <c r="AS20" s="59">
        <v>0</v>
      </c>
      <c r="AT20" s="59">
        <v>0</v>
      </c>
      <c r="AU20" s="59">
        <v>0</v>
      </c>
      <c r="AV20" s="59">
        <v>0</v>
      </c>
      <c r="AW20" s="148">
        <f t="shared" ref="AW20:AX25" si="4">C20+E20+G20+I20+K20+M20+O20+Q20+S20+U20+W20+Y20+AA20+AC20+AE20+AG20+AI20+AK20+AM20+AO20+AQ20+AS20+AU20</f>
        <v>1092</v>
      </c>
      <c r="AX20" s="149">
        <f t="shared" si="4"/>
        <v>411</v>
      </c>
    </row>
    <row r="21" spans="1:50" ht="20.25" customHeight="1" x14ac:dyDescent="0.25">
      <c r="A21" s="328"/>
      <c r="B21" s="150" t="s">
        <v>130</v>
      </c>
      <c r="C21" s="62">
        <v>10</v>
      </c>
      <c r="D21" s="62">
        <v>4</v>
      </c>
      <c r="E21" s="62">
        <v>4</v>
      </c>
      <c r="F21" s="62">
        <v>1</v>
      </c>
      <c r="G21" s="62">
        <v>7</v>
      </c>
      <c r="H21" s="62">
        <v>6</v>
      </c>
      <c r="I21" s="62">
        <v>21</v>
      </c>
      <c r="J21" s="62">
        <v>10</v>
      </c>
      <c r="K21" s="62">
        <v>100</v>
      </c>
      <c r="L21" s="62">
        <v>47</v>
      </c>
      <c r="M21" s="62">
        <v>15</v>
      </c>
      <c r="N21" s="62">
        <v>7</v>
      </c>
      <c r="O21" s="91">
        <v>41</v>
      </c>
      <c r="P21" s="91">
        <v>16</v>
      </c>
      <c r="Q21" s="62">
        <v>31</v>
      </c>
      <c r="R21" s="62">
        <v>17</v>
      </c>
      <c r="S21" s="62">
        <v>30</v>
      </c>
      <c r="T21" s="62">
        <v>11</v>
      </c>
      <c r="U21" s="62">
        <v>4</v>
      </c>
      <c r="V21" s="62">
        <v>3</v>
      </c>
      <c r="W21" s="62">
        <v>32</v>
      </c>
      <c r="X21" s="62">
        <v>7</v>
      </c>
      <c r="Y21" s="62">
        <v>11</v>
      </c>
      <c r="Z21" s="62">
        <v>5</v>
      </c>
      <c r="AA21" s="62">
        <v>5</v>
      </c>
      <c r="AB21" s="62">
        <v>0</v>
      </c>
      <c r="AC21" s="62">
        <v>18</v>
      </c>
      <c r="AD21" s="62">
        <v>11</v>
      </c>
      <c r="AE21" s="62">
        <v>20</v>
      </c>
      <c r="AF21" s="62">
        <v>6</v>
      </c>
      <c r="AG21" s="62">
        <v>11</v>
      </c>
      <c r="AH21" s="62">
        <v>4</v>
      </c>
      <c r="AI21" s="62">
        <v>14</v>
      </c>
      <c r="AJ21" s="62">
        <v>4</v>
      </c>
      <c r="AK21" s="151">
        <v>4</v>
      </c>
      <c r="AL21" s="151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152">
        <f t="shared" si="4"/>
        <v>378</v>
      </c>
      <c r="AX21" s="153">
        <f t="shared" si="4"/>
        <v>159</v>
      </c>
    </row>
    <row r="22" spans="1:50" ht="20.25" customHeight="1" x14ac:dyDescent="0.25">
      <c r="A22" s="329"/>
      <c r="B22" s="150" t="s">
        <v>131</v>
      </c>
      <c r="C22" s="64">
        <v>2</v>
      </c>
      <c r="D22" s="64">
        <v>0</v>
      </c>
      <c r="E22" s="64">
        <v>1</v>
      </c>
      <c r="F22" s="64">
        <v>1</v>
      </c>
      <c r="G22" s="64">
        <v>6</v>
      </c>
      <c r="H22" s="64">
        <v>4</v>
      </c>
      <c r="I22" s="64">
        <v>2</v>
      </c>
      <c r="J22" s="64">
        <v>0</v>
      </c>
      <c r="K22" s="64">
        <v>38</v>
      </c>
      <c r="L22" s="64">
        <v>24</v>
      </c>
      <c r="M22" s="64">
        <v>3</v>
      </c>
      <c r="N22" s="64">
        <v>0</v>
      </c>
      <c r="O22" s="93">
        <v>6</v>
      </c>
      <c r="P22" s="93">
        <v>3</v>
      </c>
      <c r="Q22" s="64">
        <v>7</v>
      </c>
      <c r="R22" s="64">
        <v>0</v>
      </c>
      <c r="S22" s="64">
        <v>6</v>
      </c>
      <c r="T22" s="64">
        <v>4</v>
      </c>
      <c r="U22" s="64">
        <v>3</v>
      </c>
      <c r="V22" s="64">
        <v>2</v>
      </c>
      <c r="W22" s="64">
        <v>2</v>
      </c>
      <c r="X22" s="64">
        <v>0</v>
      </c>
      <c r="Y22" s="64">
        <v>7</v>
      </c>
      <c r="Z22" s="64">
        <v>4</v>
      </c>
      <c r="AA22" s="64">
        <v>2</v>
      </c>
      <c r="AB22" s="64">
        <v>1</v>
      </c>
      <c r="AC22" s="64">
        <v>8</v>
      </c>
      <c r="AD22" s="64">
        <v>6</v>
      </c>
      <c r="AE22" s="64">
        <v>10</v>
      </c>
      <c r="AF22" s="64">
        <v>4</v>
      </c>
      <c r="AG22" s="64">
        <v>3</v>
      </c>
      <c r="AH22" s="64">
        <v>1</v>
      </c>
      <c r="AI22" s="64">
        <v>0</v>
      </c>
      <c r="AJ22" s="64">
        <v>0</v>
      </c>
      <c r="AK22" s="154">
        <v>0</v>
      </c>
      <c r="AL22" s="154">
        <v>0</v>
      </c>
      <c r="AM22" s="64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>
        <v>0</v>
      </c>
      <c r="AT22" s="64">
        <v>0</v>
      </c>
      <c r="AU22" s="64">
        <v>0</v>
      </c>
      <c r="AV22" s="64">
        <v>0</v>
      </c>
      <c r="AW22" s="155">
        <f t="shared" si="4"/>
        <v>106</v>
      </c>
      <c r="AX22" s="156">
        <f t="shared" si="4"/>
        <v>54</v>
      </c>
    </row>
    <row r="23" spans="1:50" ht="20.25" customHeight="1" x14ac:dyDescent="0.25">
      <c r="A23" s="328"/>
      <c r="B23" s="150" t="s">
        <v>132</v>
      </c>
      <c r="C23" s="62">
        <v>9</v>
      </c>
      <c r="D23" s="62">
        <v>3</v>
      </c>
      <c r="E23" s="62">
        <v>10</v>
      </c>
      <c r="F23" s="62">
        <v>3</v>
      </c>
      <c r="G23" s="62">
        <v>8</v>
      </c>
      <c r="H23" s="62">
        <v>3</v>
      </c>
      <c r="I23" s="62">
        <v>80</v>
      </c>
      <c r="J23" s="62">
        <v>32</v>
      </c>
      <c r="K23" s="62">
        <v>179</v>
      </c>
      <c r="L23" s="62">
        <v>87</v>
      </c>
      <c r="M23" s="62">
        <v>35</v>
      </c>
      <c r="N23" s="62">
        <v>17</v>
      </c>
      <c r="O23" s="91">
        <v>64</v>
      </c>
      <c r="P23" s="91">
        <v>36</v>
      </c>
      <c r="Q23" s="62">
        <v>98</v>
      </c>
      <c r="R23" s="62">
        <v>30</v>
      </c>
      <c r="S23" s="62">
        <v>39</v>
      </c>
      <c r="T23" s="62">
        <v>15</v>
      </c>
      <c r="U23" s="62">
        <v>56</v>
      </c>
      <c r="V23" s="62">
        <v>27</v>
      </c>
      <c r="W23" s="62">
        <v>186</v>
      </c>
      <c r="X23" s="62">
        <v>94</v>
      </c>
      <c r="Y23" s="62">
        <v>146</v>
      </c>
      <c r="Z23" s="62">
        <v>42</v>
      </c>
      <c r="AA23" s="62">
        <v>92</v>
      </c>
      <c r="AB23" s="62">
        <v>14</v>
      </c>
      <c r="AC23" s="62">
        <v>97</v>
      </c>
      <c r="AD23" s="62">
        <v>60</v>
      </c>
      <c r="AE23" s="62">
        <v>59</v>
      </c>
      <c r="AF23" s="62">
        <v>21</v>
      </c>
      <c r="AG23" s="62">
        <v>46</v>
      </c>
      <c r="AH23" s="62">
        <v>18</v>
      </c>
      <c r="AI23" s="62">
        <v>49</v>
      </c>
      <c r="AJ23" s="62">
        <v>27</v>
      </c>
      <c r="AK23" s="151">
        <v>13</v>
      </c>
      <c r="AL23" s="151">
        <v>3</v>
      </c>
      <c r="AM23" s="62">
        <v>1</v>
      </c>
      <c r="AN23" s="62">
        <v>1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152">
        <f t="shared" si="4"/>
        <v>1267</v>
      </c>
      <c r="AX23" s="153">
        <f t="shared" si="4"/>
        <v>533</v>
      </c>
    </row>
    <row r="24" spans="1:50" ht="20.25" customHeight="1" x14ac:dyDescent="0.25">
      <c r="A24" s="330"/>
      <c r="B24" s="150" t="s">
        <v>133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93">
        <v>0</v>
      </c>
      <c r="P24" s="93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  <c r="AB24" s="64">
        <v>0</v>
      </c>
      <c r="AC24" s="64">
        <v>5</v>
      </c>
      <c r="AD24" s="64">
        <v>3</v>
      </c>
      <c r="AE24" s="64">
        <v>0</v>
      </c>
      <c r="AF24" s="64">
        <v>0</v>
      </c>
      <c r="AG24" s="64">
        <v>0</v>
      </c>
      <c r="AH24" s="64">
        <v>0</v>
      </c>
      <c r="AI24" s="64">
        <v>0</v>
      </c>
      <c r="AJ24" s="64">
        <v>0</v>
      </c>
      <c r="AK24" s="154">
        <v>0</v>
      </c>
      <c r="AL24" s="154">
        <v>0</v>
      </c>
      <c r="AM24" s="64">
        <v>0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>
        <v>0</v>
      </c>
      <c r="AT24" s="64">
        <v>0</v>
      </c>
      <c r="AU24" s="64">
        <v>0</v>
      </c>
      <c r="AV24" s="64">
        <v>0</v>
      </c>
      <c r="AW24" s="155">
        <f t="shared" si="4"/>
        <v>5</v>
      </c>
      <c r="AX24" s="156">
        <f t="shared" si="4"/>
        <v>3</v>
      </c>
    </row>
    <row r="25" spans="1:50" ht="20.25" customHeight="1" x14ac:dyDescent="0.25">
      <c r="A25" s="325" t="s">
        <v>134</v>
      </c>
      <c r="B25" s="326"/>
      <c r="C25" s="62">
        <f t="shared" ref="C25:AV25" si="5">SUM(C20:C24)</f>
        <v>23</v>
      </c>
      <c r="D25" s="62">
        <f t="shared" si="5"/>
        <v>7</v>
      </c>
      <c r="E25" s="62">
        <f t="shared" si="5"/>
        <v>18</v>
      </c>
      <c r="F25" s="62">
        <f t="shared" si="5"/>
        <v>5</v>
      </c>
      <c r="G25" s="62">
        <f t="shared" si="5"/>
        <v>23</v>
      </c>
      <c r="H25" s="62">
        <f t="shared" si="5"/>
        <v>13</v>
      </c>
      <c r="I25" s="62">
        <f t="shared" si="5"/>
        <v>108</v>
      </c>
      <c r="J25" s="62">
        <f t="shared" si="5"/>
        <v>43</v>
      </c>
      <c r="K25" s="62">
        <f t="shared" si="5"/>
        <v>896</v>
      </c>
      <c r="L25" s="62">
        <f t="shared" si="5"/>
        <v>379</v>
      </c>
      <c r="M25" s="62">
        <f t="shared" si="5"/>
        <v>95</v>
      </c>
      <c r="N25" s="62">
        <f t="shared" si="5"/>
        <v>42</v>
      </c>
      <c r="O25" s="91">
        <f t="shared" si="5"/>
        <v>300</v>
      </c>
      <c r="P25" s="91">
        <f t="shared" si="5"/>
        <v>124</v>
      </c>
      <c r="Q25" s="62">
        <f t="shared" si="5"/>
        <v>170</v>
      </c>
      <c r="R25" s="62">
        <f t="shared" si="5"/>
        <v>62</v>
      </c>
      <c r="S25" s="62">
        <f t="shared" si="5"/>
        <v>236</v>
      </c>
      <c r="T25" s="62">
        <f t="shared" si="5"/>
        <v>80</v>
      </c>
      <c r="U25" s="62">
        <f t="shared" si="5"/>
        <v>78</v>
      </c>
      <c r="V25" s="62">
        <f t="shared" si="5"/>
        <v>39</v>
      </c>
      <c r="W25" s="62">
        <f t="shared" si="5"/>
        <v>226</v>
      </c>
      <c r="X25" s="62">
        <f t="shared" si="5"/>
        <v>103</v>
      </c>
      <c r="Y25" s="62">
        <f t="shared" si="5"/>
        <v>180</v>
      </c>
      <c r="Z25" s="62">
        <f t="shared" si="5"/>
        <v>62</v>
      </c>
      <c r="AA25" s="62">
        <f t="shared" si="5"/>
        <v>104</v>
      </c>
      <c r="AB25" s="62">
        <f t="shared" si="5"/>
        <v>15</v>
      </c>
      <c r="AC25" s="62">
        <f t="shared" si="5"/>
        <v>141</v>
      </c>
      <c r="AD25" s="62">
        <f t="shared" si="5"/>
        <v>90</v>
      </c>
      <c r="AE25" s="62">
        <f t="shared" si="5"/>
        <v>97</v>
      </c>
      <c r="AF25" s="62">
        <f t="shared" si="5"/>
        <v>35</v>
      </c>
      <c r="AG25" s="62">
        <f t="shared" si="5"/>
        <v>69</v>
      </c>
      <c r="AH25" s="62">
        <f t="shared" si="5"/>
        <v>25</v>
      </c>
      <c r="AI25" s="62">
        <f t="shared" si="5"/>
        <v>65</v>
      </c>
      <c r="AJ25" s="62">
        <f t="shared" si="5"/>
        <v>31</v>
      </c>
      <c r="AK25" s="62">
        <f t="shared" si="5"/>
        <v>18</v>
      </c>
      <c r="AL25" s="62">
        <f t="shared" si="5"/>
        <v>4</v>
      </c>
      <c r="AM25" s="62">
        <f t="shared" si="5"/>
        <v>1</v>
      </c>
      <c r="AN25" s="62">
        <f t="shared" si="5"/>
        <v>1</v>
      </c>
      <c r="AO25" s="62">
        <f t="shared" si="5"/>
        <v>0</v>
      </c>
      <c r="AP25" s="62">
        <f t="shared" si="5"/>
        <v>0</v>
      </c>
      <c r="AQ25" s="62">
        <f t="shared" si="5"/>
        <v>0</v>
      </c>
      <c r="AR25" s="62">
        <f t="shared" si="5"/>
        <v>0</v>
      </c>
      <c r="AS25" s="62">
        <f t="shared" si="5"/>
        <v>0</v>
      </c>
      <c r="AT25" s="62">
        <f t="shared" si="5"/>
        <v>0</v>
      </c>
      <c r="AU25" s="62">
        <f t="shared" si="5"/>
        <v>0</v>
      </c>
      <c r="AV25" s="62">
        <f t="shared" si="5"/>
        <v>0</v>
      </c>
      <c r="AW25" s="152">
        <f t="shared" si="4"/>
        <v>2848</v>
      </c>
      <c r="AX25" s="153">
        <f t="shared" si="4"/>
        <v>1160</v>
      </c>
    </row>
    <row r="26" spans="1:50" ht="20.25" customHeight="1" x14ac:dyDescent="0.2">
      <c r="A26" s="157"/>
      <c r="B26" s="158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60"/>
      <c r="AX26" s="161"/>
    </row>
    <row r="27" spans="1:50" ht="20.5" customHeight="1" x14ac:dyDescent="0.2">
      <c r="A27" s="162"/>
      <c r="B27" s="163"/>
      <c r="C27" s="43" t="s">
        <v>63</v>
      </c>
      <c r="D27" s="43" t="s">
        <v>64</v>
      </c>
      <c r="E27" s="43" t="s">
        <v>63</v>
      </c>
      <c r="F27" s="43" t="s">
        <v>64</v>
      </c>
      <c r="G27" s="43" t="s">
        <v>63</v>
      </c>
      <c r="H27" s="43" t="s">
        <v>64</v>
      </c>
      <c r="I27" s="43" t="s">
        <v>63</v>
      </c>
      <c r="J27" s="43" t="s">
        <v>64</v>
      </c>
      <c r="K27" s="43" t="s">
        <v>63</v>
      </c>
      <c r="L27" s="43" t="s">
        <v>64</v>
      </c>
      <c r="M27" s="43" t="s">
        <v>63</v>
      </c>
      <c r="N27" s="43" t="s">
        <v>64</v>
      </c>
      <c r="O27" s="43" t="s">
        <v>63</v>
      </c>
      <c r="P27" s="43" t="s">
        <v>64</v>
      </c>
      <c r="Q27" s="43" t="s">
        <v>63</v>
      </c>
      <c r="R27" s="43" t="s">
        <v>64</v>
      </c>
      <c r="S27" s="43" t="s">
        <v>63</v>
      </c>
      <c r="T27" s="43" t="s">
        <v>64</v>
      </c>
      <c r="U27" s="43" t="s">
        <v>63</v>
      </c>
      <c r="V27" s="43" t="s">
        <v>64</v>
      </c>
      <c r="W27" s="43" t="s">
        <v>63</v>
      </c>
      <c r="X27" s="43" t="s">
        <v>64</v>
      </c>
      <c r="Y27" s="43" t="s">
        <v>63</v>
      </c>
      <c r="Z27" s="43" t="s">
        <v>64</v>
      </c>
      <c r="AA27" s="43" t="s">
        <v>63</v>
      </c>
      <c r="AB27" s="43" t="s">
        <v>64</v>
      </c>
      <c r="AC27" s="43" t="s">
        <v>63</v>
      </c>
      <c r="AD27" s="43" t="s">
        <v>64</v>
      </c>
      <c r="AE27" s="43" t="s">
        <v>63</v>
      </c>
      <c r="AF27" s="43" t="s">
        <v>64</v>
      </c>
      <c r="AG27" s="43" t="s">
        <v>63</v>
      </c>
      <c r="AH27" s="43" t="s">
        <v>64</v>
      </c>
      <c r="AI27" s="43" t="s">
        <v>63</v>
      </c>
      <c r="AJ27" s="43" t="s">
        <v>64</v>
      </c>
      <c r="AK27" s="43" t="s">
        <v>63</v>
      </c>
      <c r="AL27" s="43" t="s">
        <v>64</v>
      </c>
      <c r="AM27" s="43" t="s">
        <v>63</v>
      </c>
      <c r="AN27" s="43" t="s">
        <v>64</v>
      </c>
      <c r="AO27" s="43" t="s">
        <v>63</v>
      </c>
      <c r="AP27" s="43" t="s">
        <v>64</v>
      </c>
      <c r="AQ27" s="43" t="s">
        <v>63</v>
      </c>
      <c r="AR27" s="43" t="s">
        <v>64</v>
      </c>
      <c r="AS27" s="43" t="s">
        <v>63</v>
      </c>
      <c r="AT27" s="43" t="s">
        <v>64</v>
      </c>
      <c r="AU27" s="43" t="s">
        <v>63</v>
      </c>
      <c r="AV27" s="43" t="s">
        <v>64</v>
      </c>
      <c r="AW27" s="43" t="s">
        <v>63</v>
      </c>
      <c r="AX27" s="44" t="s">
        <v>64</v>
      </c>
    </row>
    <row r="28" spans="1:50" ht="20.5" customHeight="1" x14ac:dyDescent="0.25">
      <c r="A28" s="327" t="s">
        <v>57</v>
      </c>
      <c r="B28" s="145" t="s">
        <v>129</v>
      </c>
      <c r="C28" s="59">
        <v>1</v>
      </c>
      <c r="D28" s="59">
        <v>0</v>
      </c>
      <c r="E28" s="59">
        <v>0</v>
      </c>
      <c r="F28" s="59">
        <v>0</v>
      </c>
      <c r="G28" s="59">
        <v>2</v>
      </c>
      <c r="H28" s="59">
        <v>2</v>
      </c>
      <c r="I28" s="59">
        <v>0</v>
      </c>
      <c r="J28" s="59">
        <v>0</v>
      </c>
      <c r="K28" s="59">
        <v>110</v>
      </c>
      <c r="L28" s="59">
        <v>53</v>
      </c>
      <c r="M28" s="59">
        <v>14</v>
      </c>
      <c r="N28" s="59">
        <v>10</v>
      </c>
      <c r="O28" s="146">
        <v>30</v>
      </c>
      <c r="P28" s="146">
        <v>15</v>
      </c>
      <c r="Q28" s="59">
        <v>5</v>
      </c>
      <c r="R28" s="59">
        <v>1</v>
      </c>
      <c r="S28" s="59">
        <v>84</v>
      </c>
      <c r="T28" s="59">
        <v>42</v>
      </c>
      <c r="U28" s="59">
        <v>4</v>
      </c>
      <c r="V28" s="59">
        <v>3</v>
      </c>
      <c r="W28" s="59">
        <v>2</v>
      </c>
      <c r="X28" s="59">
        <v>1</v>
      </c>
      <c r="Y28" s="59">
        <v>2</v>
      </c>
      <c r="Z28" s="59">
        <v>1</v>
      </c>
      <c r="AA28" s="59">
        <v>0</v>
      </c>
      <c r="AB28" s="59">
        <v>0</v>
      </c>
      <c r="AC28" s="59">
        <v>10</v>
      </c>
      <c r="AD28" s="59">
        <v>5</v>
      </c>
      <c r="AE28" s="59">
        <v>10</v>
      </c>
      <c r="AF28" s="59">
        <v>6</v>
      </c>
      <c r="AG28" s="59">
        <v>1</v>
      </c>
      <c r="AH28" s="59">
        <v>1</v>
      </c>
      <c r="AI28" s="59">
        <v>0</v>
      </c>
      <c r="AJ28" s="59">
        <v>0</v>
      </c>
      <c r="AK28" s="147">
        <v>0</v>
      </c>
      <c r="AL28" s="147">
        <v>0</v>
      </c>
      <c r="AM28" s="59">
        <v>1</v>
      </c>
      <c r="AN28" s="59">
        <v>1</v>
      </c>
      <c r="AO28" s="59">
        <v>0</v>
      </c>
      <c r="AP28" s="59">
        <v>0</v>
      </c>
      <c r="AQ28" s="59">
        <v>0</v>
      </c>
      <c r="AR28" s="59">
        <v>0</v>
      </c>
      <c r="AS28" s="59">
        <v>0</v>
      </c>
      <c r="AT28" s="59">
        <v>0</v>
      </c>
      <c r="AU28" s="59">
        <v>0</v>
      </c>
      <c r="AV28" s="59">
        <v>0</v>
      </c>
      <c r="AW28" s="148">
        <f t="shared" ref="AW28:AX33" si="6">C28+E28+G28+I28+K28+M28+O28+Q28+S28+U28+W28+Y28+AA28+AC28+AE28+AG28+AI28+AK28+AM28+AO28+AQ28+AS28+AU28</f>
        <v>276</v>
      </c>
      <c r="AX28" s="149">
        <f t="shared" si="6"/>
        <v>141</v>
      </c>
    </row>
    <row r="29" spans="1:50" ht="20.25" customHeight="1" x14ac:dyDescent="0.25">
      <c r="A29" s="328"/>
      <c r="B29" s="150" t="s">
        <v>130</v>
      </c>
      <c r="C29" s="62">
        <v>1</v>
      </c>
      <c r="D29" s="62">
        <v>1</v>
      </c>
      <c r="E29" s="62">
        <v>0</v>
      </c>
      <c r="F29" s="62">
        <v>0</v>
      </c>
      <c r="G29" s="62">
        <v>0</v>
      </c>
      <c r="H29" s="62">
        <v>0</v>
      </c>
      <c r="I29" s="62">
        <v>1</v>
      </c>
      <c r="J29" s="62">
        <v>0</v>
      </c>
      <c r="K29" s="62">
        <v>11</v>
      </c>
      <c r="L29" s="62">
        <v>2</v>
      </c>
      <c r="M29" s="62">
        <v>4</v>
      </c>
      <c r="N29" s="62">
        <v>2</v>
      </c>
      <c r="O29" s="91">
        <v>4</v>
      </c>
      <c r="P29" s="91">
        <v>1</v>
      </c>
      <c r="Q29" s="62">
        <v>2</v>
      </c>
      <c r="R29" s="62">
        <v>1</v>
      </c>
      <c r="S29" s="62">
        <v>11</v>
      </c>
      <c r="T29" s="62">
        <v>6</v>
      </c>
      <c r="U29" s="62">
        <v>5</v>
      </c>
      <c r="V29" s="62">
        <v>4</v>
      </c>
      <c r="W29" s="62">
        <v>23</v>
      </c>
      <c r="X29" s="62">
        <v>8</v>
      </c>
      <c r="Y29" s="62">
        <v>3</v>
      </c>
      <c r="Z29" s="62">
        <v>2</v>
      </c>
      <c r="AA29" s="62">
        <v>0</v>
      </c>
      <c r="AB29" s="62">
        <v>0</v>
      </c>
      <c r="AC29" s="62">
        <v>13</v>
      </c>
      <c r="AD29" s="62">
        <v>7</v>
      </c>
      <c r="AE29" s="62">
        <v>1</v>
      </c>
      <c r="AF29" s="62">
        <v>1</v>
      </c>
      <c r="AG29" s="62">
        <v>12</v>
      </c>
      <c r="AH29" s="62">
        <v>9</v>
      </c>
      <c r="AI29" s="62">
        <v>2</v>
      </c>
      <c r="AJ29" s="62">
        <v>1</v>
      </c>
      <c r="AK29" s="151">
        <v>0</v>
      </c>
      <c r="AL29" s="151">
        <v>0</v>
      </c>
      <c r="AM29" s="62">
        <v>1</v>
      </c>
      <c r="AN29" s="62">
        <v>1</v>
      </c>
      <c r="AO29" s="62">
        <v>0</v>
      </c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152">
        <f t="shared" si="6"/>
        <v>94</v>
      </c>
      <c r="AX29" s="153">
        <f t="shared" si="6"/>
        <v>46</v>
      </c>
    </row>
    <row r="30" spans="1:50" ht="20.25" customHeight="1" x14ac:dyDescent="0.25">
      <c r="A30" s="329"/>
      <c r="B30" s="150" t="s">
        <v>131</v>
      </c>
      <c r="C30" s="64">
        <v>0</v>
      </c>
      <c r="D30" s="64">
        <v>0</v>
      </c>
      <c r="E30" s="64">
        <v>1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8</v>
      </c>
      <c r="L30" s="64">
        <v>4</v>
      </c>
      <c r="M30" s="64">
        <v>3</v>
      </c>
      <c r="N30" s="64">
        <v>1</v>
      </c>
      <c r="O30" s="93">
        <v>0</v>
      </c>
      <c r="P30" s="93">
        <v>0</v>
      </c>
      <c r="Q30" s="64">
        <v>0</v>
      </c>
      <c r="R30" s="64">
        <v>0</v>
      </c>
      <c r="S30" s="64">
        <v>6</v>
      </c>
      <c r="T30" s="64">
        <v>3</v>
      </c>
      <c r="U30" s="64">
        <v>0</v>
      </c>
      <c r="V30" s="64">
        <v>0</v>
      </c>
      <c r="W30" s="64">
        <v>2</v>
      </c>
      <c r="X30" s="64">
        <v>1</v>
      </c>
      <c r="Y30" s="64">
        <v>1</v>
      </c>
      <c r="Z30" s="64">
        <v>0</v>
      </c>
      <c r="AA30" s="64">
        <v>0</v>
      </c>
      <c r="AB30" s="64">
        <v>0</v>
      </c>
      <c r="AC30" s="64">
        <v>6</v>
      </c>
      <c r="AD30" s="64">
        <v>4</v>
      </c>
      <c r="AE30" s="64">
        <v>2</v>
      </c>
      <c r="AF30" s="64">
        <v>1</v>
      </c>
      <c r="AG30" s="64">
        <v>3</v>
      </c>
      <c r="AH30" s="64">
        <v>2</v>
      </c>
      <c r="AI30" s="64">
        <v>0</v>
      </c>
      <c r="AJ30" s="64">
        <v>0</v>
      </c>
      <c r="AK30" s="154">
        <v>0</v>
      </c>
      <c r="AL30" s="154">
        <v>0</v>
      </c>
      <c r="AM30" s="64">
        <v>0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>
        <v>0</v>
      </c>
      <c r="AT30" s="64">
        <v>0</v>
      </c>
      <c r="AU30" s="64">
        <v>0</v>
      </c>
      <c r="AV30" s="64">
        <v>0</v>
      </c>
      <c r="AW30" s="155">
        <f t="shared" si="6"/>
        <v>32</v>
      </c>
      <c r="AX30" s="156">
        <f t="shared" si="6"/>
        <v>16</v>
      </c>
    </row>
    <row r="31" spans="1:50" ht="20.25" customHeight="1" x14ac:dyDescent="0.25">
      <c r="A31" s="328"/>
      <c r="B31" s="150" t="s">
        <v>132</v>
      </c>
      <c r="C31" s="62">
        <v>1</v>
      </c>
      <c r="D31" s="62">
        <v>0</v>
      </c>
      <c r="E31" s="62">
        <v>1</v>
      </c>
      <c r="F31" s="62">
        <v>0</v>
      </c>
      <c r="G31" s="62">
        <v>0</v>
      </c>
      <c r="H31" s="62">
        <v>0</v>
      </c>
      <c r="I31" s="62">
        <v>6</v>
      </c>
      <c r="J31" s="62">
        <v>3</v>
      </c>
      <c r="K31" s="62">
        <v>16</v>
      </c>
      <c r="L31" s="62">
        <v>6</v>
      </c>
      <c r="M31" s="62">
        <v>5</v>
      </c>
      <c r="N31" s="62">
        <v>2</v>
      </c>
      <c r="O31" s="91">
        <v>7</v>
      </c>
      <c r="P31" s="91">
        <v>2</v>
      </c>
      <c r="Q31" s="62">
        <v>2</v>
      </c>
      <c r="R31" s="62">
        <v>2</v>
      </c>
      <c r="S31" s="62">
        <v>12</v>
      </c>
      <c r="T31" s="62">
        <v>7</v>
      </c>
      <c r="U31" s="62">
        <v>1</v>
      </c>
      <c r="V31" s="62">
        <v>1</v>
      </c>
      <c r="W31" s="62">
        <v>57</v>
      </c>
      <c r="X31" s="62">
        <v>36</v>
      </c>
      <c r="Y31" s="62">
        <v>19</v>
      </c>
      <c r="Z31" s="62">
        <v>8</v>
      </c>
      <c r="AA31" s="62">
        <v>0</v>
      </c>
      <c r="AB31" s="62">
        <v>0</v>
      </c>
      <c r="AC31" s="62">
        <v>20</v>
      </c>
      <c r="AD31" s="62">
        <v>9</v>
      </c>
      <c r="AE31" s="62">
        <v>5</v>
      </c>
      <c r="AF31" s="62">
        <v>0</v>
      </c>
      <c r="AG31" s="62">
        <v>18</v>
      </c>
      <c r="AH31" s="62">
        <v>10</v>
      </c>
      <c r="AI31" s="62">
        <v>14</v>
      </c>
      <c r="AJ31" s="62">
        <v>8</v>
      </c>
      <c r="AK31" s="151">
        <v>0</v>
      </c>
      <c r="AL31" s="151">
        <v>0</v>
      </c>
      <c r="AM31" s="62">
        <v>15</v>
      </c>
      <c r="AN31" s="62">
        <v>10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152">
        <f t="shared" si="6"/>
        <v>199</v>
      </c>
      <c r="AX31" s="153">
        <f t="shared" si="6"/>
        <v>104</v>
      </c>
    </row>
    <row r="32" spans="1:50" ht="20.25" customHeight="1" x14ac:dyDescent="0.25">
      <c r="A32" s="330"/>
      <c r="B32" s="150" t="s">
        <v>133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93">
        <v>0</v>
      </c>
      <c r="P32" s="93">
        <v>0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4">
        <v>0</v>
      </c>
      <c r="AA32" s="64">
        <v>0</v>
      </c>
      <c r="AB32" s="64">
        <v>0</v>
      </c>
      <c r="AC32" s="64">
        <v>0</v>
      </c>
      <c r="AD32" s="64">
        <v>0</v>
      </c>
      <c r="AE32" s="64">
        <v>0</v>
      </c>
      <c r="AF32" s="64">
        <v>0</v>
      </c>
      <c r="AG32" s="64">
        <v>0</v>
      </c>
      <c r="AH32" s="64">
        <v>0</v>
      </c>
      <c r="AI32" s="64">
        <v>0</v>
      </c>
      <c r="AJ32" s="64">
        <v>0</v>
      </c>
      <c r="AK32" s="154">
        <v>0</v>
      </c>
      <c r="AL32" s="154">
        <v>0</v>
      </c>
      <c r="AM32" s="64">
        <v>0</v>
      </c>
      <c r="AN32" s="64">
        <v>0</v>
      </c>
      <c r="AO32" s="64">
        <v>0</v>
      </c>
      <c r="AP32" s="64">
        <v>0</v>
      </c>
      <c r="AQ32" s="64">
        <v>0</v>
      </c>
      <c r="AR32" s="64">
        <v>0</v>
      </c>
      <c r="AS32" s="64">
        <v>0</v>
      </c>
      <c r="AT32" s="64">
        <v>0</v>
      </c>
      <c r="AU32" s="64">
        <v>0</v>
      </c>
      <c r="AV32" s="64">
        <v>0</v>
      </c>
      <c r="AW32" s="155">
        <f t="shared" si="6"/>
        <v>0</v>
      </c>
      <c r="AX32" s="156">
        <f t="shared" si="6"/>
        <v>0</v>
      </c>
    </row>
    <row r="33" spans="1:50" ht="20.25" customHeight="1" x14ac:dyDescent="0.25">
      <c r="A33" s="325" t="s">
        <v>134</v>
      </c>
      <c r="B33" s="326"/>
      <c r="C33" s="62">
        <f t="shared" ref="C33:AV33" si="7">SUM(C28:C32)</f>
        <v>3</v>
      </c>
      <c r="D33" s="62">
        <f t="shared" si="7"/>
        <v>1</v>
      </c>
      <c r="E33" s="62">
        <f t="shared" si="7"/>
        <v>2</v>
      </c>
      <c r="F33" s="62">
        <f t="shared" si="7"/>
        <v>0</v>
      </c>
      <c r="G33" s="62">
        <f t="shared" si="7"/>
        <v>2</v>
      </c>
      <c r="H33" s="62">
        <f t="shared" si="7"/>
        <v>2</v>
      </c>
      <c r="I33" s="62">
        <f t="shared" si="7"/>
        <v>7</v>
      </c>
      <c r="J33" s="62">
        <f t="shared" si="7"/>
        <v>3</v>
      </c>
      <c r="K33" s="62">
        <f t="shared" si="7"/>
        <v>145</v>
      </c>
      <c r="L33" s="62">
        <f t="shared" si="7"/>
        <v>65</v>
      </c>
      <c r="M33" s="62">
        <f t="shared" si="7"/>
        <v>26</v>
      </c>
      <c r="N33" s="62">
        <f t="shared" si="7"/>
        <v>15</v>
      </c>
      <c r="O33" s="91">
        <f t="shared" si="7"/>
        <v>41</v>
      </c>
      <c r="P33" s="91">
        <f t="shared" si="7"/>
        <v>18</v>
      </c>
      <c r="Q33" s="62">
        <f t="shared" si="7"/>
        <v>9</v>
      </c>
      <c r="R33" s="62">
        <f t="shared" si="7"/>
        <v>4</v>
      </c>
      <c r="S33" s="62">
        <f t="shared" si="7"/>
        <v>113</v>
      </c>
      <c r="T33" s="62">
        <f t="shared" si="7"/>
        <v>58</v>
      </c>
      <c r="U33" s="62">
        <f t="shared" si="7"/>
        <v>10</v>
      </c>
      <c r="V33" s="62">
        <f t="shared" si="7"/>
        <v>8</v>
      </c>
      <c r="W33" s="62">
        <f t="shared" si="7"/>
        <v>84</v>
      </c>
      <c r="X33" s="62">
        <f t="shared" si="7"/>
        <v>46</v>
      </c>
      <c r="Y33" s="62">
        <f t="shared" si="7"/>
        <v>25</v>
      </c>
      <c r="Z33" s="62">
        <f t="shared" si="7"/>
        <v>11</v>
      </c>
      <c r="AA33" s="62">
        <f t="shared" si="7"/>
        <v>0</v>
      </c>
      <c r="AB33" s="62">
        <f t="shared" si="7"/>
        <v>0</v>
      </c>
      <c r="AC33" s="62">
        <f t="shared" si="7"/>
        <v>49</v>
      </c>
      <c r="AD33" s="62">
        <f t="shared" si="7"/>
        <v>25</v>
      </c>
      <c r="AE33" s="62">
        <f t="shared" si="7"/>
        <v>18</v>
      </c>
      <c r="AF33" s="62">
        <f t="shared" si="7"/>
        <v>8</v>
      </c>
      <c r="AG33" s="62">
        <f t="shared" si="7"/>
        <v>34</v>
      </c>
      <c r="AH33" s="62">
        <f t="shared" si="7"/>
        <v>22</v>
      </c>
      <c r="AI33" s="62">
        <f t="shared" si="7"/>
        <v>16</v>
      </c>
      <c r="AJ33" s="62">
        <f t="shared" si="7"/>
        <v>9</v>
      </c>
      <c r="AK33" s="62">
        <f t="shared" si="7"/>
        <v>0</v>
      </c>
      <c r="AL33" s="62">
        <f t="shared" si="7"/>
        <v>0</v>
      </c>
      <c r="AM33" s="62">
        <f t="shared" si="7"/>
        <v>17</v>
      </c>
      <c r="AN33" s="62">
        <f t="shared" si="7"/>
        <v>12</v>
      </c>
      <c r="AO33" s="62">
        <f t="shared" si="7"/>
        <v>0</v>
      </c>
      <c r="AP33" s="62">
        <f t="shared" si="7"/>
        <v>0</v>
      </c>
      <c r="AQ33" s="62">
        <f t="shared" si="7"/>
        <v>0</v>
      </c>
      <c r="AR33" s="62">
        <f t="shared" si="7"/>
        <v>0</v>
      </c>
      <c r="AS33" s="62">
        <f t="shared" si="7"/>
        <v>0</v>
      </c>
      <c r="AT33" s="62">
        <f t="shared" si="7"/>
        <v>0</v>
      </c>
      <c r="AU33" s="62">
        <f t="shared" si="7"/>
        <v>0</v>
      </c>
      <c r="AV33" s="62">
        <f t="shared" si="7"/>
        <v>0</v>
      </c>
      <c r="AW33" s="152">
        <f t="shared" si="6"/>
        <v>601</v>
      </c>
      <c r="AX33" s="153">
        <f t="shared" si="6"/>
        <v>307</v>
      </c>
    </row>
    <row r="34" spans="1:50" ht="20.25" customHeight="1" x14ac:dyDescent="0.2">
      <c r="A34" s="157"/>
      <c r="B34" s="158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60"/>
      <c r="AX34" s="161"/>
    </row>
    <row r="35" spans="1:50" ht="20.5" customHeight="1" x14ac:dyDescent="0.2">
      <c r="A35" s="162"/>
      <c r="B35" s="163"/>
      <c r="C35" s="43" t="s">
        <v>63</v>
      </c>
      <c r="D35" s="43" t="s">
        <v>64</v>
      </c>
      <c r="E35" s="43" t="s">
        <v>63</v>
      </c>
      <c r="F35" s="43" t="s">
        <v>64</v>
      </c>
      <c r="G35" s="43" t="s">
        <v>63</v>
      </c>
      <c r="H35" s="43" t="s">
        <v>64</v>
      </c>
      <c r="I35" s="43" t="s">
        <v>63</v>
      </c>
      <c r="J35" s="43" t="s">
        <v>64</v>
      </c>
      <c r="K35" s="43" t="s">
        <v>63</v>
      </c>
      <c r="L35" s="43" t="s">
        <v>64</v>
      </c>
      <c r="M35" s="43" t="s">
        <v>63</v>
      </c>
      <c r="N35" s="43" t="s">
        <v>64</v>
      </c>
      <c r="O35" s="43" t="s">
        <v>63</v>
      </c>
      <c r="P35" s="43" t="s">
        <v>64</v>
      </c>
      <c r="Q35" s="43" t="s">
        <v>63</v>
      </c>
      <c r="R35" s="43" t="s">
        <v>64</v>
      </c>
      <c r="S35" s="43" t="s">
        <v>63</v>
      </c>
      <c r="T35" s="43" t="s">
        <v>64</v>
      </c>
      <c r="U35" s="43" t="s">
        <v>63</v>
      </c>
      <c r="V35" s="43" t="s">
        <v>64</v>
      </c>
      <c r="W35" s="43" t="s">
        <v>63</v>
      </c>
      <c r="X35" s="43" t="s">
        <v>64</v>
      </c>
      <c r="Y35" s="43" t="s">
        <v>63</v>
      </c>
      <c r="Z35" s="43" t="s">
        <v>64</v>
      </c>
      <c r="AA35" s="43" t="s">
        <v>63</v>
      </c>
      <c r="AB35" s="43" t="s">
        <v>64</v>
      </c>
      <c r="AC35" s="43" t="s">
        <v>63</v>
      </c>
      <c r="AD35" s="43" t="s">
        <v>64</v>
      </c>
      <c r="AE35" s="43" t="s">
        <v>63</v>
      </c>
      <c r="AF35" s="43" t="s">
        <v>64</v>
      </c>
      <c r="AG35" s="43" t="s">
        <v>63</v>
      </c>
      <c r="AH35" s="43" t="s">
        <v>64</v>
      </c>
      <c r="AI35" s="43" t="s">
        <v>63</v>
      </c>
      <c r="AJ35" s="43" t="s">
        <v>64</v>
      </c>
      <c r="AK35" s="43" t="s">
        <v>63</v>
      </c>
      <c r="AL35" s="43" t="s">
        <v>64</v>
      </c>
      <c r="AM35" s="43" t="s">
        <v>63</v>
      </c>
      <c r="AN35" s="43" t="s">
        <v>64</v>
      </c>
      <c r="AO35" s="43" t="s">
        <v>63</v>
      </c>
      <c r="AP35" s="43" t="s">
        <v>64</v>
      </c>
      <c r="AQ35" s="43" t="s">
        <v>63</v>
      </c>
      <c r="AR35" s="43" t="s">
        <v>64</v>
      </c>
      <c r="AS35" s="43" t="s">
        <v>63</v>
      </c>
      <c r="AT35" s="43" t="s">
        <v>64</v>
      </c>
      <c r="AU35" s="43" t="s">
        <v>63</v>
      </c>
      <c r="AV35" s="43" t="s">
        <v>64</v>
      </c>
      <c r="AW35" s="43" t="s">
        <v>63</v>
      </c>
      <c r="AX35" s="44" t="s">
        <v>64</v>
      </c>
    </row>
    <row r="36" spans="1:50" ht="20.5" customHeight="1" x14ac:dyDescent="0.25">
      <c r="A36" s="327" t="s">
        <v>58</v>
      </c>
      <c r="B36" s="145" t="s">
        <v>129</v>
      </c>
      <c r="C36" s="59">
        <v>3</v>
      </c>
      <c r="D36" s="59">
        <v>1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58</v>
      </c>
      <c r="L36" s="59">
        <v>44</v>
      </c>
      <c r="M36" s="59">
        <v>129</v>
      </c>
      <c r="N36" s="59">
        <v>58</v>
      </c>
      <c r="O36" s="146">
        <v>43</v>
      </c>
      <c r="P36" s="146">
        <v>30</v>
      </c>
      <c r="Q36" s="59">
        <v>2</v>
      </c>
      <c r="R36" s="59">
        <v>2</v>
      </c>
      <c r="S36" s="59">
        <v>0</v>
      </c>
      <c r="T36" s="59">
        <v>0</v>
      </c>
      <c r="U36" s="59">
        <v>0</v>
      </c>
      <c r="V36" s="59">
        <v>0</v>
      </c>
      <c r="W36" s="59">
        <v>1</v>
      </c>
      <c r="X36" s="59">
        <v>1</v>
      </c>
      <c r="Y36" s="59">
        <v>3</v>
      </c>
      <c r="Z36" s="59">
        <v>1</v>
      </c>
      <c r="AA36" s="59">
        <v>0</v>
      </c>
      <c r="AB36" s="59">
        <v>0</v>
      </c>
      <c r="AC36" s="59">
        <v>0</v>
      </c>
      <c r="AD36" s="59">
        <v>0</v>
      </c>
      <c r="AE36" s="59">
        <v>4</v>
      </c>
      <c r="AF36" s="59">
        <v>2</v>
      </c>
      <c r="AG36" s="59">
        <v>0</v>
      </c>
      <c r="AH36" s="59">
        <v>0</v>
      </c>
      <c r="AI36" s="59">
        <v>2</v>
      </c>
      <c r="AJ36" s="59">
        <v>0</v>
      </c>
      <c r="AK36" s="147">
        <v>0</v>
      </c>
      <c r="AL36" s="147">
        <v>0</v>
      </c>
      <c r="AM36" s="59">
        <v>0</v>
      </c>
      <c r="AN36" s="59">
        <v>0</v>
      </c>
      <c r="AO36" s="59">
        <v>0</v>
      </c>
      <c r="AP36" s="59">
        <v>0</v>
      </c>
      <c r="AQ36" s="59">
        <v>0</v>
      </c>
      <c r="AR36" s="59">
        <v>0</v>
      </c>
      <c r="AS36" s="59">
        <v>0</v>
      </c>
      <c r="AT36" s="59">
        <v>0</v>
      </c>
      <c r="AU36" s="59">
        <v>0</v>
      </c>
      <c r="AV36" s="59">
        <v>0</v>
      </c>
      <c r="AW36" s="148">
        <f t="shared" ref="AW36:AX41" si="8">C36+E36+G36+I36+K36+M36+O36+Q36+S36+U36+W36+Y36+AA36+AC36+AE36+AG36+AI36+AK36+AM36+AO36+AQ36+AS36+AU36</f>
        <v>245</v>
      </c>
      <c r="AX36" s="149">
        <f t="shared" si="8"/>
        <v>139</v>
      </c>
    </row>
    <row r="37" spans="1:50" ht="20.25" customHeight="1" x14ac:dyDescent="0.25">
      <c r="A37" s="328"/>
      <c r="B37" s="150" t="s">
        <v>130</v>
      </c>
      <c r="C37" s="62">
        <v>2</v>
      </c>
      <c r="D37" s="62">
        <v>1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6</v>
      </c>
      <c r="L37" s="62">
        <v>4</v>
      </c>
      <c r="M37" s="62">
        <v>19</v>
      </c>
      <c r="N37" s="62">
        <v>12</v>
      </c>
      <c r="O37" s="91">
        <v>6</v>
      </c>
      <c r="P37" s="91">
        <v>2</v>
      </c>
      <c r="Q37" s="62">
        <v>1</v>
      </c>
      <c r="R37" s="62">
        <v>1</v>
      </c>
      <c r="S37" s="62">
        <v>0</v>
      </c>
      <c r="T37" s="62">
        <v>0</v>
      </c>
      <c r="U37" s="62">
        <v>0</v>
      </c>
      <c r="V37" s="62">
        <v>0</v>
      </c>
      <c r="W37" s="62">
        <v>15</v>
      </c>
      <c r="X37" s="62">
        <v>9</v>
      </c>
      <c r="Y37" s="62">
        <v>3</v>
      </c>
      <c r="Z37" s="62">
        <v>2</v>
      </c>
      <c r="AA37" s="62">
        <v>6</v>
      </c>
      <c r="AB37" s="62">
        <v>2</v>
      </c>
      <c r="AC37" s="62">
        <v>1</v>
      </c>
      <c r="AD37" s="62">
        <v>1</v>
      </c>
      <c r="AE37" s="62">
        <v>5</v>
      </c>
      <c r="AF37" s="62">
        <v>2</v>
      </c>
      <c r="AG37" s="62">
        <v>0</v>
      </c>
      <c r="AH37" s="62">
        <v>0</v>
      </c>
      <c r="AI37" s="62">
        <v>3</v>
      </c>
      <c r="AJ37" s="62">
        <v>0</v>
      </c>
      <c r="AK37" s="151">
        <v>0</v>
      </c>
      <c r="AL37" s="151">
        <v>0</v>
      </c>
      <c r="AM37" s="62">
        <v>5</v>
      </c>
      <c r="AN37" s="62">
        <v>5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152">
        <f t="shared" si="8"/>
        <v>72</v>
      </c>
      <c r="AX37" s="153">
        <f t="shared" si="8"/>
        <v>41</v>
      </c>
    </row>
    <row r="38" spans="1:50" ht="20.25" customHeight="1" x14ac:dyDescent="0.25">
      <c r="A38" s="329"/>
      <c r="B38" s="150" t="s">
        <v>131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3</v>
      </c>
      <c r="L38" s="64">
        <v>1</v>
      </c>
      <c r="M38" s="64">
        <v>10</v>
      </c>
      <c r="N38" s="64">
        <v>3</v>
      </c>
      <c r="O38" s="93">
        <v>0</v>
      </c>
      <c r="P38" s="93">
        <v>0</v>
      </c>
      <c r="Q38" s="64">
        <v>1</v>
      </c>
      <c r="R38" s="64">
        <v>1</v>
      </c>
      <c r="S38" s="64">
        <v>0</v>
      </c>
      <c r="T38" s="64">
        <v>0</v>
      </c>
      <c r="U38" s="64">
        <v>0</v>
      </c>
      <c r="V38" s="64">
        <v>0</v>
      </c>
      <c r="W38" s="64">
        <v>3</v>
      </c>
      <c r="X38" s="64">
        <v>2</v>
      </c>
      <c r="Y38" s="64">
        <v>0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  <c r="AE38" s="64">
        <v>0</v>
      </c>
      <c r="AF38" s="64">
        <v>0</v>
      </c>
      <c r="AG38" s="64">
        <v>0</v>
      </c>
      <c r="AH38" s="64">
        <v>0</v>
      </c>
      <c r="AI38" s="64">
        <v>0</v>
      </c>
      <c r="AJ38" s="64">
        <v>0</v>
      </c>
      <c r="AK38" s="154">
        <v>0</v>
      </c>
      <c r="AL38" s="154">
        <v>0</v>
      </c>
      <c r="AM38" s="64">
        <v>0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64">
        <v>0</v>
      </c>
      <c r="AT38" s="64">
        <v>0</v>
      </c>
      <c r="AU38" s="64">
        <v>0</v>
      </c>
      <c r="AV38" s="64">
        <v>0</v>
      </c>
      <c r="AW38" s="155">
        <f t="shared" si="8"/>
        <v>17</v>
      </c>
      <c r="AX38" s="156">
        <f t="shared" si="8"/>
        <v>7</v>
      </c>
    </row>
    <row r="39" spans="1:50" ht="20.25" customHeight="1" x14ac:dyDescent="0.25">
      <c r="A39" s="328"/>
      <c r="B39" s="150" t="s">
        <v>132</v>
      </c>
      <c r="C39" s="62">
        <v>0</v>
      </c>
      <c r="D39" s="62">
        <v>0</v>
      </c>
      <c r="E39" s="62">
        <v>1</v>
      </c>
      <c r="F39" s="62">
        <v>1</v>
      </c>
      <c r="G39" s="62">
        <v>9</v>
      </c>
      <c r="H39" s="62">
        <v>8</v>
      </c>
      <c r="I39" s="62">
        <v>0</v>
      </c>
      <c r="J39" s="62">
        <v>0</v>
      </c>
      <c r="K39" s="62">
        <v>13</v>
      </c>
      <c r="L39" s="62">
        <v>7</v>
      </c>
      <c r="M39" s="62">
        <v>45</v>
      </c>
      <c r="N39" s="62">
        <v>16</v>
      </c>
      <c r="O39" s="91">
        <v>3</v>
      </c>
      <c r="P39" s="91">
        <v>2</v>
      </c>
      <c r="Q39" s="62">
        <v>15</v>
      </c>
      <c r="R39" s="62">
        <v>7</v>
      </c>
      <c r="S39" s="62">
        <v>0</v>
      </c>
      <c r="T39" s="62">
        <v>0</v>
      </c>
      <c r="U39" s="62">
        <v>12</v>
      </c>
      <c r="V39" s="62">
        <v>7</v>
      </c>
      <c r="W39" s="62">
        <v>47</v>
      </c>
      <c r="X39" s="62">
        <v>36</v>
      </c>
      <c r="Y39" s="62">
        <v>21</v>
      </c>
      <c r="Z39" s="62">
        <v>10</v>
      </c>
      <c r="AA39" s="62">
        <v>44</v>
      </c>
      <c r="AB39" s="62">
        <v>16</v>
      </c>
      <c r="AC39" s="62">
        <v>3</v>
      </c>
      <c r="AD39" s="62">
        <v>2</v>
      </c>
      <c r="AE39" s="62">
        <v>18</v>
      </c>
      <c r="AF39" s="62">
        <v>15</v>
      </c>
      <c r="AG39" s="62">
        <v>0</v>
      </c>
      <c r="AH39" s="62">
        <v>0</v>
      </c>
      <c r="AI39" s="62">
        <v>8</v>
      </c>
      <c r="AJ39" s="62">
        <v>5</v>
      </c>
      <c r="AK39" s="151">
        <v>0</v>
      </c>
      <c r="AL39" s="151">
        <v>0</v>
      </c>
      <c r="AM39" s="62">
        <v>69</v>
      </c>
      <c r="AN39" s="62">
        <v>55</v>
      </c>
      <c r="AO39" s="62">
        <v>1</v>
      </c>
      <c r="AP39" s="62">
        <v>1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152">
        <f t="shared" si="8"/>
        <v>309</v>
      </c>
      <c r="AX39" s="153">
        <f t="shared" si="8"/>
        <v>188</v>
      </c>
    </row>
    <row r="40" spans="1:50" ht="20.25" customHeight="1" x14ac:dyDescent="0.25">
      <c r="A40" s="330"/>
      <c r="B40" s="150" t="s">
        <v>133</v>
      </c>
      <c r="C40" s="64">
        <v>1</v>
      </c>
      <c r="D40" s="64">
        <v>1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93">
        <v>0</v>
      </c>
      <c r="P40" s="93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64">
        <v>0</v>
      </c>
      <c r="AE40" s="64">
        <v>0</v>
      </c>
      <c r="AF40" s="64">
        <v>0</v>
      </c>
      <c r="AG40" s="64">
        <v>0</v>
      </c>
      <c r="AH40" s="64">
        <v>0</v>
      </c>
      <c r="AI40" s="64">
        <v>0</v>
      </c>
      <c r="AJ40" s="64">
        <v>0</v>
      </c>
      <c r="AK40" s="154">
        <v>0</v>
      </c>
      <c r="AL40" s="154">
        <v>0</v>
      </c>
      <c r="AM40" s="64">
        <v>0</v>
      </c>
      <c r="AN40" s="64">
        <v>0</v>
      </c>
      <c r="AO40" s="64">
        <v>0</v>
      </c>
      <c r="AP40" s="64">
        <v>0</v>
      </c>
      <c r="AQ40" s="64">
        <v>0</v>
      </c>
      <c r="AR40" s="64">
        <v>0</v>
      </c>
      <c r="AS40" s="64">
        <v>0</v>
      </c>
      <c r="AT40" s="64">
        <v>0</v>
      </c>
      <c r="AU40" s="64">
        <v>0</v>
      </c>
      <c r="AV40" s="64">
        <v>0</v>
      </c>
      <c r="AW40" s="155">
        <f t="shared" si="8"/>
        <v>1</v>
      </c>
      <c r="AX40" s="156">
        <f t="shared" si="8"/>
        <v>1</v>
      </c>
    </row>
    <row r="41" spans="1:50" ht="20.25" customHeight="1" x14ac:dyDescent="0.25">
      <c r="A41" s="325" t="s">
        <v>134</v>
      </c>
      <c r="B41" s="326"/>
      <c r="C41" s="62">
        <f t="shared" ref="C41:AV41" si="9">SUM(C36:C40)</f>
        <v>6</v>
      </c>
      <c r="D41" s="62">
        <f t="shared" si="9"/>
        <v>3</v>
      </c>
      <c r="E41" s="62">
        <f t="shared" si="9"/>
        <v>1</v>
      </c>
      <c r="F41" s="62">
        <f t="shared" si="9"/>
        <v>1</v>
      </c>
      <c r="G41" s="62">
        <f t="shared" si="9"/>
        <v>9</v>
      </c>
      <c r="H41" s="62">
        <f t="shared" si="9"/>
        <v>8</v>
      </c>
      <c r="I41" s="62">
        <f t="shared" si="9"/>
        <v>0</v>
      </c>
      <c r="J41" s="62">
        <f t="shared" si="9"/>
        <v>0</v>
      </c>
      <c r="K41" s="62">
        <f t="shared" si="9"/>
        <v>80</v>
      </c>
      <c r="L41" s="62">
        <f t="shared" si="9"/>
        <v>56</v>
      </c>
      <c r="M41" s="62">
        <f t="shared" si="9"/>
        <v>203</v>
      </c>
      <c r="N41" s="62">
        <f t="shared" si="9"/>
        <v>89</v>
      </c>
      <c r="O41" s="91">
        <f t="shared" si="9"/>
        <v>52</v>
      </c>
      <c r="P41" s="91">
        <f t="shared" si="9"/>
        <v>34</v>
      </c>
      <c r="Q41" s="62">
        <f t="shared" si="9"/>
        <v>19</v>
      </c>
      <c r="R41" s="62">
        <f t="shared" si="9"/>
        <v>11</v>
      </c>
      <c r="S41" s="62">
        <f t="shared" si="9"/>
        <v>0</v>
      </c>
      <c r="T41" s="62">
        <f t="shared" si="9"/>
        <v>0</v>
      </c>
      <c r="U41" s="62">
        <f t="shared" si="9"/>
        <v>12</v>
      </c>
      <c r="V41" s="62">
        <f t="shared" si="9"/>
        <v>7</v>
      </c>
      <c r="W41" s="62">
        <f t="shared" si="9"/>
        <v>66</v>
      </c>
      <c r="X41" s="62">
        <f t="shared" si="9"/>
        <v>48</v>
      </c>
      <c r="Y41" s="62">
        <f t="shared" si="9"/>
        <v>27</v>
      </c>
      <c r="Z41" s="62">
        <f t="shared" si="9"/>
        <v>13</v>
      </c>
      <c r="AA41" s="62">
        <f t="shared" si="9"/>
        <v>50</v>
      </c>
      <c r="AB41" s="62">
        <f t="shared" si="9"/>
        <v>18</v>
      </c>
      <c r="AC41" s="62">
        <f t="shared" si="9"/>
        <v>4</v>
      </c>
      <c r="AD41" s="62">
        <f t="shared" si="9"/>
        <v>3</v>
      </c>
      <c r="AE41" s="62">
        <f t="shared" si="9"/>
        <v>27</v>
      </c>
      <c r="AF41" s="62">
        <f t="shared" si="9"/>
        <v>19</v>
      </c>
      <c r="AG41" s="62">
        <f t="shared" si="9"/>
        <v>0</v>
      </c>
      <c r="AH41" s="62">
        <f t="shared" si="9"/>
        <v>0</v>
      </c>
      <c r="AI41" s="62">
        <f t="shared" si="9"/>
        <v>13</v>
      </c>
      <c r="AJ41" s="62">
        <f t="shared" si="9"/>
        <v>5</v>
      </c>
      <c r="AK41" s="62">
        <f t="shared" si="9"/>
        <v>0</v>
      </c>
      <c r="AL41" s="62">
        <f t="shared" si="9"/>
        <v>0</v>
      </c>
      <c r="AM41" s="62">
        <f t="shared" si="9"/>
        <v>74</v>
      </c>
      <c r="AN41" s="62">
        <f t="shared" si="9"/>
        <v>60</v>
      </c>
      <c r="AO41" s="62">
        <f t="shared" si="9"/>
        <v>1</v>
      </c>
      <c r="AP41" s="62">
        <f t="shared" si="9"/>
        <v>1</v>
      </c>
      <c r="AQ41" s="62">
        <f t="shared" si="9"/>
        <v>0</v>
      </c>
      <c r="AR41" s="62">
        <f t="shared" si="9"/>
        <v>0</v>
      </c>
      <c r="AS41" s="62">
        <f t="shared" si="9"/>
        <v>0</v>
      </c>
      <c r="AT41" s="62">
        <f t="shared" si="9"/>
        <v>0</v>
      </c>
      <c r="AU41" s="62">
        <f t="shared" si="9"/>
        <v>0</v>
      </c>
      <c r="AV41" s="62">
        <f t="shared" si="9"/>
        <v>0</v>
      </c>
      <c r="AW41" s="152">
        <f t="shared" si="8"/>
        <v>644</v>
      </c>
      <c r="AX41" s="153">
        <f t="shared" si="8"/>
        <v>376</v>
      </c>
    </row>
    <row r="42" spans="1:50" ht="20.25" customHeight="1" x14ac:dyDescent="0.2">
      <c r="A42" s="157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60"/>
      <c r="AX42" s="161"/>
    </row>
    <row r="43" spans="1:50" ht="20.5" customHeight="1" x14ac:dyDescent="0.2">
      <c r="A43" s="162"/>
      <c r="B43" s="163"/>
      <c r="C43" s="43" t="s">
        <v>63</v>
      </c>
      <c r="D43" s="43" t="s">
        <v>64</v>
      </c>
      <c r="E43" s="43" t="s">
        <v>63</v>
      </c>
      <c r="F43" s="43" t="s">
        <v>64</v>
      </c>
      <c r="G43" s="43" t="s">
        <v>63</v>
      </c>
      <c r="H43" s="43" t="s">
        <v>64</v>
      </c>
      <c r="I43" s="43" t="s">
        <v>63</v>
      </c>
      <c r="J43" s="43" t="s">
        <v>64</v>
      </c>
      <c r="K43" s="43" t="s">
        <v>63</v>
      </c>
      <c r="L43" s="43" t="s">
        <v>64</v>
      </c>
      <c r="M43" s="43" t="s">
        <v>63</v>
      </c>
      <c r="N43" s="43" t="s">
        <v>64</v>
      </c>
      <c r="O43" s="43" t="s">
        <v>63</v>
      </c>
      <c r="P43" s="43" t="s">
        <v>64</v>
      </c>
      <c r="Q43" s="43" t="s">
        <v>63</v>
      </c>
      <c r="R43" s="43" t="s">
        <v>64</v>
      </c>
      <c r="S43" s="43" t="s">
        <v>63</v>
      </c>
      <c r="T43" s="43" t="s">
        <v>64</v>
      </c>
      <c r="U43" s="43" t="s">
        <v>63</v>
      </c>
      <c r="V43" s="43" t="s">
        <v>64</v>
      </c>
      <c r="W43" s="43" t="s">
        <v>63</v>
      </c>
      <c r="X43" s="43" t="s">
        <v>64</v>
      </c>
      <c r="Y43" s="43" t="s">
        <v>63</v>
      </c>
      <c r="Z43" s="43" t="s">
        <v>64</v>
      </c>
      <c r="AA43" s="43" t="s">
        <v>63</v>
      </c>
      <c r="AB43" s="43" t="s">
        <v>64</v>
      </c>
      <c r="AC43" s="43" t="s">
        <v>63</v>
      </c>
      <c r="AD43" s="43" t="s">
        <v>64</v>
      </c>
      <c r="AE43" s="43" t="s">
        <v>63</v>
      </c>
      <c r="AF43" s="43" t="s">
        <v>64</v>
      </c>
      <c r="AG43" s="43" t="s">
        <v>63</v>
      </c>
      <c r="AH43" s="43" t="s">
        <v>64</v>
      </c>
      <c r="AI43" s="43" t="s">
        <v>63</v>
      </c>
      <c r="AJ43" s="43" t="s">
        <v>64</v>
      </c>
      <c r="AK43" s="43" t="s">
        <v>63</v>
      </c>
      <c r="AL43" s="43" t="s">
        <v>64</v>
      </c>
      <c r="AM43" s="43" t="s">
        <v>63</v>
      </c>
      <c r="AN43" s="43" t="s">
        <v>64</v>
      </c>
      <c r="AO43" s="43" t="s">
        <v>63</v>
      </c>
      <c r="AP43" s="43" t="s">
        <v>64</v>
      </c>
      <c r="AQ43" s="43" t="s">
        <v>63</v>
      </c>
      <c r="AR43" s="43" t="s">
        <v>64</v>
      </c>
      <c r="AS43" s="43" t="s">
        <v>63</v>
      </c>
      <c r="AT43" s="43" t="s">
        <v>64</v>
      </c>
      <c r="AU43" s="43" t="s">
        <v>63</v>
      </c>
      <c r="AV43" s="43" t="s">
        <v>64</v>
      </c>
      <c r="AW43" s="43" t="s">
        <v>63</v>
      </c>
      <c r="AX43" s="44" t="s">
        <v>64</v>
      </c>
    </row>
    <row r="44" spans="1:50" ht="20.5" customHeight="1" x14ac:dyDescent="0.25">
      <c r="A44" s="327" t="s">
        <v>59</v>
      </c>
      <c r="B44" s="145" t="s">
        <v>129</v>
      </c>
      <c r="C44" s="59">
        <v>1</v>
      </c>
      <c r="D44" s="59">
        <v>1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3</v>
      </c>
      <c r="L44" s="59">
        <v>2</v>
      </c>
      <c r="M44" s="59">
        <v>0</v>
      </c>
      <c r="N44" s="59">
        <v>0</v>
      </c>
      <c r="O44" s="146">
        <v>0</v>
      </c>
      <c r="P44" s="146">
        <v>0</v>
      </c>
      <c r="Q44" s="59">
        <v>2</v>
      </c>
      <c r="R44" s="59">
        <v>1</v>
      </c>
      <c r="S44" s="59">
        <v>0</v>
      </c>
      <c r="T44" s="59">
        <v>0</v>
      </c>
      <c r="U44" s="59">
        <v>0</v>
      </c>
      <c r="V44" s="59">
        <v>0</v>
      </c>
      <c r="W44" s="59">
        <v>1</v>
      </c>
      <c r="X44" s="59">
        <v>0</v>
      </c>
      <c r="Y44" s="59">
        <v>0</v>
      </c>
      <c r="Z44" s="59">
        <v>0</v>
      </c>
      <c r="AA44" s="59">
        <v>9</v>
      </c>
      <c r="AB44" s="59">
        <v>0</v>
      </c>
      <c r="AC44" s="59">
        <v>2</v>
      </c>
      <c r="AD44" s="59">
        <v>1</v>
      </c>
      <c r="AE44" s="59">
        <v>9</v>
      </c>
      <c r="AF44" s="59">
        <v>4</v>
      </c>
      <c r="AG44" s="59">
        <v>3</v>
      </c>
      <c r="AH44" s="59">
        <v>0</v>
      </c>
      <c r="AI44" s="59">
        <v>0</v>
      </c>
      <c r="AJ44" s="59">
        <v>0</v>
      </c>
      <c r="AK44" s="59">
        <v>0</v>
      </c>
      <c r="AL44" s="59">
        <v>0</v>
      </c>
      <c r="AM44" s="59">
        <v>0</v>
      </c>
      <c r="AN44" s="59">
        <v>0</v>
      </c>
      <c r="AO44" s="59">
        <v>0</v>
      </c>
      <c r="AP44" s="59">
        <v>0</v>
      </c>
      <c r="AQ44" s="59">
        <v>0</v>
      </c>
      <c r="AR44" s="59">
        <v>0</v>
      </c>
      <c r="AS44" s="59">
        <v>0</v>
      </c>
      <c r="AT44" s="59">
        <v>0</v>
      </c>
      <c r="AU44" s="59">
        <v>0</v>
      </c>
      <c r="AV44" s="59">
        <v>0</v>
      </c>
      <c r="AW44" s="148">
        <f t="shared" ref="AW44:AX49" si="10">C44+E44+G44+I44+K44+M44+O44+Q44+S44+U44+W44+Y44+AA44+AC44+AE44+AG44+AI44+AK44+AM44+AO44+AQ44+AS44+AU44</f>
        <v>30</v>
      </c>
      <c r="AX44" s="149">
        <f t="shared" si="10"/>
        <v>9</v>
      </c>
    </row>
    <row r="45" spans="1:50" ht="20.25" customHeight="1" x14ac:dyDescent="0.25">
      <c r="A45" s="328"/>
      <c r="B45" s="150" t="s">
        <v>130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3</v>
      </c>
      <c r="L45" s="62">
        <v>3</v>
      </c>
      <c r="M45" s="62">
        <v>0</v>
      </c>
      <c r="N45" s="62">
        <v>0</v>
      </c>
      <c r="O45" s="91">
        <v>0</v>
      </c>
      <c r="P45" s="91">
        <v>0</v>
      </c>
      <c r="Q45" s="62">
        <v>2</v>
      </c>
      <c r="R45" s="62">
        <v>1</v>
      </c>
      <c r="S45" s="62">
        <v>0</v>
      </c>
      <c r="T45" s="62">
        <v>0</v>
      </c>
      <c r="U45" s="62">
        <v>0</v>
      </c>
      <c r="V45" s="62">
        <v>0</v>
      </c>
      <c r="W45" s="62">
        <v>5</v>
      </c>
      <c r="X45" s="62">
        <v>3</v>
      </c>
      <c r="Y45" s="62">
        <v>0</v>
      </c>
      <c r="Z45" s="62">
        <v>0</v>
      </c>
      <c r="AA45" s="62">
        <v>8</v>
      </c>
      <c r="AB45" s="62">
        <v>1</v>
      </c>
      <c r="AC45" s="62">
        <v>2</v>
      </c>
      <c r="AD45" s="62">
        <v>1</v>
      </c>
      <c r="AE45" s="62">
        <v>12</v>
      </c>
      <c r="AF45" s="62">
        <v>3</v>
      </c>
      <c r="AG45" s="62">
        <v>2</v>
      </c>
      <c r="AH45" s="62">
        <v>1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152">
        <f t="shared" si="10"/>
        <v>34</v>
      </c>
      <c r="AX45" s="153">
        <f t="shared" si="10"/>
        <v>13</v>
      </c>
    </row>
    <row r="46" spans="1:50" ht="20.25" customHeight="1" x14ac:dyDescent="0.25">
      <c r="A46" s="329"/>
      <c r="B46" s="150" t="s">
        <v>131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2</v>
      </c>
      <c r="L46" s="64">
        <v>2</v>
      </c>
      <c r="M46" s="64">
        <v>0</v>
      </c>
      <c r="N46" s="64">
        <v>0</v>
      </c>
      <c r="O46" s="93">
        <v>0</v>
      </c>
      <c r="P46" s="93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2</v>
      </c>
      <c r="AB46" s="64">
        <v>1</v>
      </c>
      <c r="AC46" s="64">
        <v>2</v>
      </c>
      <c r="AD46" s="64">
        <v>2</v>
      </c>
      <c r="AE46" s="64">
        <v>2</v>
      </c>
      <c r="AF46" s="64">
        <v>0</v>
      </c>
      <c r="AG46" s="64">
        <v>1</v>
      </c>
      <c r="AH46" s="64">
        <v>0</v>
      </c>
      <c r="AI46" s="64">
        <v>0</v>
      </c>
      <c r="AJ46" s="64">
        <v>0</v>
      </c>
      <c r="AK46" s="64">
        <v>0</v>
      </c>
      <c r="AL46" s="64">
        <v>0</v>
      </c>
      <c r="AM46" s="64">
        <v>0</v>
      </c>
      <c r="AN46" s="64">
        <v>0</v>
      </c>
      <c r="AO46" s="64">
        <v>0</v>
      </c>
      <c r="AP46" s="64">
        <v>0</v>
      </c>
      <c r="AQ46" s="64">
        <v>0</v>
      </c>
      <c r="AR46" s="64">
        <v>0</v>
      </c>
      <c r="AS46" s="64">
        <v>0</v>
      </c>
      <c r="AT46" s="64">
        <v>0</v>
      </c>
      <c r="AU46" s="64">
        <v>0</v>
      </c>
      <c r="AV46" s="64">
        <v>0</v>
      </c>
      <c r="AW46" s="155">
        <f t="shared" si="10"/>
        <v>9</v>
      </c>
      <c r="AX46" s="156">
        <f t="shared" si="10"/>
        <v>5</v>
      </c>
    </row>
    <row r="47" spans="1:50" ht="20.25" customHeight="1" x14ac:dyDescent="0.25">
      <c r="A47" s="328"/>
      <c r="B47" s="150" t="s">
        <v>132</v>
      </c>
      <c r="C47" s="62">
        <v>0</v>
      </c>
      <c r="D47" s="62">
        <v>0</v>
      </c>
      <c r="E47" s="62">
        <v>2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16</v>
      </c>
      <c r="L47" s="62">
        <v>7</v>
      </c>
      <c r="M47" s="62">
        <v>0</v>
      </c>
      <c r="N47" s="62">
        <v>0</v>
      </c>
      <c r="O47" s="91">
        <v>0</v>
      </c>
      <c r="P47" s="91">
        <v>0</v>
      </c>
      <c r="Q47" s="62">
        <v>1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26</v>
      </c>
      <c r="X47" s="62">
        <v>7</v>
      </c>
      <c r="Y47" s="62">
        <v>0</v>
      </c>
      <c r="Z47" s="62">
        <v>0</v>
      </c>
      <c r="AA47" s="62">
        <v>42</v>
      </c>
      <c r="AB47" s="62">
        <v>12</v>
      </c>
      <c r="AC47" s="62">
        <v>6</v>
      </c>
      <c r="AD47" s="62">
        <v>4</v>
      </c>
      <c r="AE47" s="62">
        <v>8</v>
      </c>
      <c r="AF47" s="62">
        <v>1</v>
      </c>
      <c r="AG47" s="62">
        <v>7</v>
      </c>
      <c r="AH47" s="62">
        <v>4</v>
      </c>
      <c r="AI47" s="62">
        <v>0</v>
      </c>
      <c r="AJ47" s="62">
        <v>0</v>
      </c>
      <c r="AK47" s="62">
        <v>0</v>
      </c>
      <c r="AL47" s="62">
        <v>0</v>
      </c>
      <c r="AM47" s="62">
        <v>0</v>
      </c>
      <c r="AN47" s="62">
        <v>0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62">
        <v>0</v>
      </c>
      <c r="AV47" s="62">
        <v>0</v>
      </c>
      <c r="AW47" s="152">
        <f t="shared" si="10"/>
        <v>108</v>
      </c>
      <c r="AX47" s="153">
        <f t="shared" si="10"/>
        <v>35</v>
      </c>
    </row>
    <row r="48" spans="1:50" ht="20.25" customHeight="1" x14ac:dyDescent="0.25">
      <c r="A48" s="330"/>
      <c r="B48" s="150" t="s">
        <v>133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93">
        <v>0</v>
      </c>
      <c r="P48" s="93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2</v>
      </c>
      <c r="Z48" s="64">
        <v>1</v>
      </c>
      <c r="AA48" s="64">
        <v>0</v>
      </c>
      <c r="AB48" s="64">
        <v>0</v>
      </c>
      <c r="AC48" s="64">
        <v>0</v>
      </c>
      <c r="AD48" s="64">
        <v>0</v>
      </c>
      <c r="AE48" s="64">
        <v>0</v>
      </c>
      <c r="AF48" s="64">
        <v>0</v>
      </c>
      <c r="AG48" s="64">
        <v>0</v>
      </c>
      <c r="AH48" s="64">
        <v>0</v>
      </c>
      <c r="AI48" s="64">
        <v>0</v>
      </c>
      <c r="AJ48" s="64">
        <v>0</v>
      </c>
      <c r="AK48" s="64">
        <v>0</v>
      </c>
      <c r="AL48" s="64">
        <v>0</v>
      </c>
      <c r="AM48" s="64">
        <v>0</v>
      </c>
      <c r="AN48" s="64">
        <v>0</v>
      </c>
      <c r="AO48" s="64">
        <v>0</v>
      </c>
      <c r="AP48" s="64">
        <v>0</v>
      </c>
      <c r="AQ48" s="64">
        <v>0</v>
      </c>
      <c r="AR48" s="64">
        <v>0</v>
      </c>
      <c r="AS48" s="64">
        <v>0</v>
      </c>
      <c r="AT48" s="64">
        <v>0</v>
      </c>
      <c r="AU48" s="64">
        <v>0</v>
      </c>
      <c r="AV48" s="64">
        <v>0</v>
      </c>
      <c r="AW48" s="155">
        <f t="shared" si="10"/>
        <v>2</v>
      </c>
      <c r="AX48" s="156">
        <f t="shared" si="10"/>
        <v>1</v>
      </c>
    </row>
    <row r="49" spans="1:50" ht="20.25" customHeight="1" x14ac:dyDescent="0.25">
      <c r="A49" s="325" t="s">
        <v>134</v>
      </c>
      <c r="B49" s="326"/>
      <c r="C49" s="62">
        <f t="shared" ref="C49:AV49" si="11">SUM(C44:C48)</f>
        <v>1</v>
      </c>
      <c r="D49" s="62">
        <f t="shared" si="11"/>
        <v>1</v>
      </c>
      <c r="E49" s="62">
        <f t="shared" si="11"/>
        <v>2</v>
      </c>
      <c r="F49" s="62">
        <f t="shared" si="11"/>
        <v>0</v>
      </c>
      <c r="G49" s="62">
        <f t="shared" si="11"/>
        <v>0</v>
      </c>
      <c r="H49" s="62">
        <f t="shared" si="11"/>
        <v>0</v>
      </c>
      <c r="I49" s="62">
        <f t="shared" si="11"/>
        <v>0</v>
      </c>
      <c r="J49" s="62">
        <f t="shared" si="11"/>
        <v>0</v>
      </c>
      <c r="K49" s="62">
        <f t="shared" si="11"/>
        <v>24</v>
      </c>
      <c r="L49" s="62">
        <f t="shared" si="11"/>
        <v>14</v>
      </c>
      <c r="M49" s="62">
        <f t="shared" si="11"/>
        <v>0</v>
      </c>
      <c r="N49" s="62">
        <f t="shared" si="11"/>
        <v>0</v>
      </c>
      <c r="O49" s="91">
        <f t="shared" si="11"/>
        <v>0</v>
      </c>
      <c r="P49" s="91">
        <f t="shared" si="11"/>
        <v>0</v>
      </c>
      <c r="Q49" s="62">
        <f t="shared" si="11"/>
        <v>5</v>
      </c>
      <c r="R49" s="62">
        <f t="shared" si="11"/>
        <v>2</v>
      </c>
      <c r="S49" s="62">
        <f t="shared" si="11"/>
        <v>0</v>
      </c>
      <c r="T49" s="62">
        <f t="shared" si="11"/>
        <v>0</v>
      </c>
      <c r="U49" s="62">
        <f t="shared" si="11"/>
        <v>0</v>
      </c>
      <c r="V49" s="62">
        <f t="shared" si="11"/>
        <v>0</v>
      </c>
      <c r="W49" s="62">
        <f t="shared" si="11"/>
        <v>32</v>
      </c>
      <c r="X49" s="62">
        <f t="shared" si="11"/>
        <v>10</v>
      </c>
      <c r="Y49" s="62">
        <f t="shared" si="11"/>
        <v>2</v>
      </c>
      <c r="Z49" s="62">
        <f t="shared" si="11"/>
        <v>1</v>
      </c>
      <c r="AA49" s="62">
        <f t="shared" si="11"/>
        <v>61</v>
      </c>
      <c r="AB49" s="62">
        <f t="shared" si="11"/>
        <v>14</v>
      </c>
      <c r="AC49" s="62">
        <f t="shared" si="11"/>
        <v>12</v>
      </c>
      <c r="AD49" s="62">
        <f t="shared" si="11"/>
        <v>8</v>
      </c>
      <c r="AE49" s="62">
        <f t="shared" si="11"/>
        <v>31</v>
      </c>
      <c r="AF49" s="62">
        <f t="shared" si="11"/>
        <v>8</v>
      </c>
      <c r="AG49" s="62">
        <f t="shared" si="11"/>
        <v>13</v>
      </c>
      <c r="AH49" s="62">
        <f t="shared" si="11"/>
        <v>5</v>
      </c>
      <c r="AI49" s="62">
        <f t="shared" si="11"/>
        <v>0</v>
      </c>
      <c r="AJ49" s="62">
        <f t="shared" si="11"/>
        <v>0</v>
      </c>
      <c r="AK49" s="62">
        <f t="shared" si="11"/>
        <v>0</v>
      </c>
      <c r="AL49" s="62">
        <f t="shared" si="11"/>
        <v>0</v>
      </c>
      <c r="AM49" s="62">
        <f t="shared" si="11"/>
        <v>0</v>
      </c>
      <c r="AN49" s="62">
        <f t="shared" si="11"/>
        <v>0</v>
      </c>
      <c r="AO49" s="62">
        <f t="shared" si="11"/>
        <v>0</v>
      </c>
      <c r="AP49" s="62">
        <f t="shared" si="11"/>
        <v>0</v>
      </c>
      <c r="AQ49" s="62">
        <f t="shared" si="11"/>
        <v>0</v>
      </c>
      <c r="AR49" s="62">
        <f t="shared" si="11"/>
        <v>0</v>
      </c>
      <c r="AS49" s="62">
        <f t="shared" si="11"/>
        <v>0</v>
      </c>
      <c r="AT49" s="62">
        <f t="shared" si="11"/>
        <v>0</v>
      </c>
      <c r="AU49" s="62">
        <f t="shared" si="11"/>
        <v>0</v>
      </c>
      <c r="AV49" s="62">
        <f t="shared" si="11"/>
        <v>0</v>
      </c>
      <c r="AW49" s="152">
        <f t="shared" si="10"/>
        <v>183</v>
      </c>
      <c r="AX49" s="153">
        <f t="shared" si="10"/>
        <v>63</v>
      </c>
    </row>
    <row r="50" spans="1:50" ht="20.25" customHeight="1" x14ac:dyDescent="0.2">
      <c r="A50" s="157"/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60"/>
      <c r="AX50" s="161"/>
    </row>
    <row r="51" spans="1:50" ht="20.5" customHeight="1" x14ac:dyDescent="0.2">
      <c r="A51" s="162"/>
      <c r="B51" s="163"/>
      <c r="C51" s="43" t="s">
        <v>63</v>
      </c>
      <c r="D51" s="43" t="s">
        <v>64</v>
      </c>
      <c r="E51" s="43" t="s">
        <v>63</v>
      </c>
      <c r="F51" s="43" t="s">
        <v>64</v>
      </c>
      <c r="G51" s="43" t="s">
        <v>63</v>
      </c>
      <c r="H51" s="43" t="s">
        <v>64</v>
      </c>
      <c r="I51" s="43" t="s">
        <v>63</v>
      </c>
      <c r="J51" s="43" t="s">
        <v>64</v>
      </c>
      <c r="K51" s="43" t="s">
        <v>63</v>
      </c>
      <c r="L51" s="43" t="s">
        <v>64</v>
      </c>
      <c r="M51" s="43" t="s">
        <v>63</v>
      </c>
      <c r="N51" s="43" t="s">
        <v>64</v>
      </c>
      <c r="O51" s="43" t="s">
        <v>63</v>
      </c>
      <c r="P51" s="43" t="s">
        <v>64</v>
      </c>
      <c r="Q51" s="43" t="s">
        <v>63</v>
      </c>
      <c r="R51" s="43" t="s">
        <v>64</v>
      </c>
      <c r="S51" s="43" t="s">
        <v>63</v>
      </c>
      <c r="T51" s="43" t="s">
        <v>64</v>
      </c>
      <c r="U51" s="43" t="s">
        <v>63</v>
      </c>
      <c r="V51" s="43" t="s">
        <v>64</v>
      </c>
      <c r="W51" s="43" t="s">
        <v>63</v>
      </c>
      <c r="X51" s="43" t="s">
        <v>64</v>
      </c>
      <c r="Y51" s="43" t="s">
        <v>63</v>
      </c>
      <c r="Z51" s="43" t="s">
        <v>64</v>
      </c>
      <c r="AA51" s="43" t="s">
        <v>63</v>
      </c>
      <c r="AB51" s="43" t="s">
        <v>64</v>
      </c>
      <c r="AC51" s="43" t="s">
        <v>63</v>
      </c>
      <c r="AD51" s="43" t="s">
        <v>64</v>
      </c>
      <c r="AE51" s="43" t="s">
        <v>63</v>
      </c>
      <c r="AF51" s="43" t="s">
        <v>64</v>
      </c>
      <c r="AG51" s="43" t="s">
        <v>63</v>
      </c>
      <c r="AH51" s="43" t="s">
        <v>64</v>
      </c>
      <c r="AI51" s="43" t="s">
        <v>63</v>
      </c>
      <c r="AJ51" s="43" t="s">
        <v>64</v>
      </c>
      <c r="AK51" s="43" t="s">
        <v>63</v>
      </c>
      <c r="AL51" s="43" t="s">
        <v>64</v>
      </c>
      <c r="AM51" s="43" t="s">
        <v>63</v>
      </c>
      <c r="AN51" s="43" t="s">
        <v>64</v>
      </c>
      <c r="AO51" s="43" t="s">
        <v>63</v>
      </c>
      <c r="AP51" s="43" t="s">
        <v>64</v>
      </c>
      <c r="AQ51" s="43" t="s">
        <v>63</v>
      </c>
      <c r="AR51" s="43" t="s">
        <v>64</v>
      </c>
      <c r="AS51" s="43" t="s">
        <v>63</v>
      </c>
      <c r="AT51" s="43" t="s">
        <v>64</v>
      </c>
      <c r="AU51" s="43" t="s">
        <v>63</v>
      </c>
      <c r="AV51" s="43" t="s">
        <v>64</v>
      </c>
      <c r="AW51" s="43" t="s">
        <v>63</v>
      </c>
      <c r="AX51" s="44" t="s">
        <v>64</v>
      </c>
    </row>
    <row r="52" spans="1:50" ht="20.5" customHeight="1" x14ac:dyDescent="0.25">
      <c r="A52" s="327" t="s">
        <v>135</v>
      </c>
      <c r="B52" s="145" t="s">
        <v>129</v>
      </c>
      <c r="C52" s="59">
        <v>2</v>
      </c>
      <c r="D52" s="59">
        <v>0</v>
      </c>
      <c r="E52" s="59">
        <v>0</v>
      </c>
      <c r="F52" s="59">
        <v>0</v>
      </c>
      <c r="G52" s="59">
        <v>1</v>
      </c>
      <c r="H52" s="59">
        <v>0</v>
      </c>
      <c r="I52" s="59">
        <v>1</v>
      </c>
      <c r="J52" s="59">
        <v>0</v>
      </c>
      <c r="K52" s="59">
        <v>111</v>
      </c>
      <c r="L52" s="59">
        <v>60</v>
      </c>
      <c r="M52" s="59">
        <v>38</v>
      </c>
      <c r="N52" s="59">
        <v>22</v>
      </c>
      <c r="O52" s="146">
        <v>8</v>
      </c>
      <c r="P52" s="146">
        <v>5</v>
      </c>
      <c r="Q52" s="59">
        <v>34</v>
      </c>
      <c r="R52" s="59">
        <v>20</v>
      </c>
      <c r="S52" s="59">
        <v>8</v>
      </c>
      <c r="T52" s="59">
        <v>2</v>
      </c>
      <c r="U52" s="59">
        <v>6</v>
      </c>
      <c r="V52" s="59">
        <v>3</v>
      </c>
      <c r="W52" s="59">
        <v>8</v>
      </c>
      <c r="X52" s="59">
        <v>2</v>
      </c>
      <c r="Y52" s="59">
        <v>137</v>
      </c>
      <c r="Z52" s="59">
        <v>72</v>
      </c>
      <c r="AA52" s="59">
        <v>22</v>
      </c>
      <c r="AB52" s="59">
        <v>4</v>
      </c>
      <c r="AC52" s="59">
        <v>15</v>
      </c>
      <c r="AD52" s="59">
        <v>7</v>
      </c>
      <c r="AE52" s="59">
        <v>6</v>
      </c>
      <c r="AF52" s="59">
        <v>1</v>
      </c>
      <c r="AG52" s="59">
        <v>3</v>
      </c>
      <c r="AH52" s="59">
        <v>0</v>
      </c>
      <c r="AI52" s="59">
        <v>9</v>
      </c>
      <c r="AJ52" s="59">
        <v>6</v>
      </c>
      <c r="AK52" s="147">
        <v>19</v>
      </c>
      <c r="AL52" s="147">
        <v>3</v>
      </c>
      <c r="AM52" s="59">
        <v>0</v>
      </c>
      <c r="AN52" s="59">
        <v>0</v>
      </c>
      <c r="AO52" s="59">
        <v>9</v>
      </c>
      <c r="AP52" s="59">
        <v>4</v>
      </c>
      <c r="AQ52" s="59">
        <v>0</v>
      </c>
      <c r="AR52" s="59">
        <v>0</v>
      </c>
      <c r="AS52" s="59">
        <v>0</v>
      </c>
      <c r="AT52" s="59">
        <v>0</v>
      </c>
      <c r="AU52" s="59">
        <v>0</v>
      </c>
      <c r="AV52" s="59">
        <v>0</v>
      </c>
      <c r="AW52" s="148">
        <f t="shared" ref="AW52:AX57" si="12">C52+E52+G52+I52+K52+M52+O52+Q52+S52+U52+W52+Y52+AA52+AC52+AE52+AG52+AI52+AK52+AM52+AO52+AQ52+AS52+AU52</f>
        <v>437</v>
      </c>
      <c r="AX52" s="149">
        <f t="shared" si="12"/>
        <v>211</v>
      </c>
    </row>
    <row r="53" spans="1:50" ht="20.25" customHeight="1" x14ac:dyDescent="0.25">
      <c r="A53" s="328"/>
      <c r="B53" s="150" t="s">
        <v>130</v>
      </c>
      <c r="C53" s="62">
        <v>3</v>
      </c>
      <c r="D53" s="62">
        <v>1</v>
      </c>
      <c r="E53" s="62">
        <v>6</v>
      </c>
      <c r="F53" s="62">
        <v>2</v>
      </c>
      <c r="G53" s="62">
        <v>2</v>
      </c>
      <c r="H53" s="62">
        <v>0</v>
      </c>
      <c r="I53" s="62">
        <v>4</v>
      </c>
      <c r="J53" s="62">
        <v>1</v>
      </c>
      <c r="K53" s="62">
        <v>27</v>
      </c>
      <c r="L53" s="62">
        <v>18</v>
      </c>
      <c r="M53" s="62">
        <v>11</v>
      </c>
      <c r="N53" s="62">
        <v>7</v>
      </c>
      <c r="O53" s="91">
        <v>6</v>
      </c>
      <c r="P53" s="91">
        <v>2</v>
      </c>
      <c r="Q53" s="62">
        <v>7</v>
      </c>
      <c r="R53" s="62">
        <v>2</v>
      </c>
      <c r="S53" s="62">
        <v>1</v>
      </c>
      <c r="T53" s="62">
        <v>1</v>
      </c>
      <c r="U53" s="62">
        <v>7</v>
      </c>
      <c r="V53" s="62">
        <v>2</v>
      </c>
      <c r="W53" s="62">
        <v>28</v>
      </c>
      <c r="X53" s="62">
        <v>6</v>
      </c>
      <c r="Y53" s="62">
        <v>82</v>
      </c>
      <c r="Z53" s="62">
        <v>42</v>
      </c>
      <c r="AA53" s="62">
        <v>45</v>
      </c>
      <c r="AB53" s="62">
        <v>7</v>
      </c>
      <c r="AC53" s="62">
        <v>6</v>
      </c>
      <c r="AD53" s="62">
        <v>3</v>
      </c>
      <c r="AE53" s="62">
        <v>5</v>
      </c>
      <c r="AF53" s="62">
        <v>0</v>
      </c>
      <c r="AG53" s="62">
        <v>1</v>
      </c>
      <c r="AH53" s="62">
        <v>1</v>
      </c>
      <c r="AI53" s="62">
        <v>2</v>
      </c>
      <c r="AJ53" s="62">
        <v>1</v>
      </c>
      <c r="AK53" s="151">
        <v>5</v>
      </c>
      <c r="AL53" s="151">
        <v>2</v>
      </c>
      <c r="AM53" s="62">
        <v>0</v>
      </c>
      <c r="AN53" s="62">
        <v>0</v>
      </c>
      <c r="AO53" s="62">
        <v>13</v>
      </c>
      <c r="AP53" s="62">
        <v>3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152">
        <f t="shared" si="12"/>
        <v>261</v>
      </c>
      <c r="AX53" s="153">
        <f t="shared" si="12"/>
        <v>101</v>
      </c>
    </row>
    <row r="54" spans="1:50" ht="20.25" customHeight="1" x14ac:dyDescent="0.25">
      <c r="A54" s="329"/>
      <c r="B54" s="150" t="s">
        <v>131</v>
      </c>
      <c r="C54" s="64">
        <v>3</v>
      </c>
      <c r="D54" s="64">
        <v>0</v>
      </c>
      <c r="E54" s="64">
        <v>2</v>
      </c>
      <c r="F54" s="64">
        <v>1</v>
      </c>
      <c r="G54" s="64">
        <v>0</v>
      </c>
      <c r="H54" s="64">
        <v>0</v>
      </c>
      <c r="I54" s="64">
        <v>1</v>
      </c>
      <c r="J54" s="64">
        <v>0</v>
      </c>
      <c r="K54" s="64">
        <v>18</v>
      </c>
      <c r="L54" s="64">
        <v>12</v>
      </c>
      <c r="M54" s="64">
        <v>52</v>
      </c>
      <c r="N54" s="64">
        <v>39</v>
      </c>
      <c r="O54" s="93">
        <v>1</v>
      </c>
      <c r="P54" s="93">
        <v>1</v>
      </c>
      <c r="Q54" s="64">
        <v>2</v>
      </c>
      <c r="R54" s="64">
        <v>1</v>
      </c>
      <c r="S54" s="64">
        <v>0</v>
      </c>
      <c r="T54" s="64">
        <v>0</v>
      </c>
      <c r="U54" s="64">
        <v>1</v>
      </c>
      <c r="V54" s="64">
        <v>1</v>
      </c>
      <c r="W54" s="64">
        <v>1</v>
      </c>
      <c r="X54" s="64">
        <v>0</v>
      </c>
      <c r="Y54" s="64">
        <v>54</v>
      </c>
      <c r="Z54" s="64">
        <v>32</v>
      </c>
      <c r="AA54" s="64">
        <v>19</v>
      </c>
      <c r="AB54" s="64">
        <v>10</v>
      </c>
      <c r="AC54" s="64">
        <v>2</v>
      </c>
      <c r="AD54" s="64">
        <v>1</v>
      </c>
      <c r="AE54" s="64">
        <v>3</v>
      </c>
      <c r="AF54" s="64">
        <v>0</v>
      </c>
      <c r="AG54" s="64">
        <v>0</v>
      </c>
      <c r="AH54" s="64">
        <v>0</v>
      </c>
      <c r="AI54" s="64">
        <v>1</v>
      </c>
      <c r="AJ54" s="64">
        <v>0</v>
      </c>
      <c r="AK54" s="154">
        <v>0</v>
      </c>
      <c r="AL54" s="154">
        <v>0</v>
      </c>
      <c r="AM54" s="64">
        <v>0</v>
      </c>
      <c r="AN54" s="64">
        <v>0</v>
      </c>
      <c r="AO54" s="64">
        <v>4</v>
      </c>
      <c r="AP54" s="64">
        <v>4</v>
      </c>
      <c r="AQ54" s="64">
        <v>0</v>
      </c>
      <c r="AR54" s="64">
        <v>0</v>
      </c>
      <c r="AS54" s="64">
        <v>0</v>
      </c>
      <c r="AT54" s="64">
        <v>0</v>
      </c>
      <c r="AU54" s="64">
        <v>0</v>
      </c>
      <c r="AV54" s="64">
        <v>0</v>
      </c>
      <c r="AW54" s="155">
        <f t="shared" si="12"/>
        <v>164</v>
      </c>
      <c r="AX54" s="156">
        <f t="shared" si="12"/>
        <v>102</v>
      </c>
    </row>
    <row r="55" spans="1:50" ht="20.25" customHeight="1" x14ac:dyDescent="0.25">
      <c r="A55" s="328"/>
      <c r="B55" s="150" t="s">
        <v>132</v>
      </c>
      <c r="C55" s="62">
        <v>1</v>
      </c>
      <c r="D55" s="62">
        <v>0</v>
      </c>
      <c r="E55" s="62">
        <v>7</v>
      </c>
      <c r="F55" s="62">
        <v>4</v>
      </c>
      <c r="G55" s="62">
        <v>0</v>
      </c>
      <c r="H55" s="62">
        <v>0</v>
      </c>
      <c r="I55" s="62">
        <v>6</v>
      </c>
      <c r="J55" s="62">
        <v>5</v>
      </c>
      <c r="K55" s="62">
        <v>64</v>
      </c>
      <c r="L55" s="62">
        <v>42</v>
      </c>
      <c r="M55" s="62">
        <v>38</v>
      </c>
      <c r="N55" s="62">
        <v>14</v>
      </c>
      <c r="O55" s="91">
        <v>12</v>
      </c>
      <c r="P55" s="91">
        <v>7</v>
      </c>
      <c r="Q55" s="62">
        <v>13</v>
      </c>
      <c r="R55" s="62">
        <v>6</v>
      </c>
      <c r="S55" s="62">
        <v>0</v>
      </c>
      <c r="T55" s="62">
        <v>0</v>
      </c>
      <c r="U55" s="62">
        <v>2</v>
      </c>
      <c r="V55" s="62">
        <v>1</v>
      </c>
      <c r="W55" s="62">
        <v>19</v>
      </c>
      <c r="X55" s="62">
        <v>8</v>
      </c>
      <c r="Y55" s="62">
        <v>182</v>
      </c>
      <c r="Z55" s="62">
        <v>74</v>
      </c>
      <c r="AA55" s="62">
        <v>129</v>
      </c>
      <c r="AB55" s="62">
        <v>31</v>
      </c>
      <c r="AC55" s="62">
        <v>5</v>
      </c>
      <c r="AD55" s="62">
        <v>3</v>
      </c>
      <c r="AE55" s="62">
        <v>9</v>
      </c>
      <c r="AF55" s="62">
        <v>3</v>
      </c>
      <c r="AG55" s="62">
        <v>1</v>
      </c>
      <c r="AH55" s="62">
        <v>0</v>
      </c>
      <c r="AI55" s="62">
        <v>2</v>
      </c>
      <c r="AJ55" s="62">
        <v>1</v>
      </c>
      <c r="AK55" s="151">
        <v>3</v>
      </c>
      <c r="AL55" s="151">
        <v>1</v>
      </c>
      <c r="AM55" s="62">
        <v>0</v>
      </c>
      <c r="AN55" s="62">
        <v>0</v>
      </c>
      <c r="AO55" s="62">
        <v>26</v>
      </c>
      <c r="AP55" s="62">
        <v>10</v>
      </c>
      <c r="AQ55" s="62">
        <v>0</v>
      </c>
      <c r="AR55" s="62">
        <v>0</v>
      </c>
      <c r="AS55" s="62">
        <v>0</v>
      </c>
      <c r="AT55" s="62">
        <v>0</v>
      </c>
      <c r="AU55" s="62">
        <v>0</v>
      </c>
      <c r="AV55" s="62">
        <v>0</v>
      </c>
      <c r="AW55" s="152">
        <f t="shared" si="12"/>
        <v>519</v>
      </c>
      <c r="AX55" s="153">
        <f t="shared" si="12"/>
        <v>210</v>
      </c>
    </row>
    <row r="56" spans="1:50" ht="20.25" customHeight="1" x14ac:dyDescent="0.25">
      <c r="A56" s="330"/>
      <c r="B56" s="150" t="s">
        <v>133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93">
        <v>0</v>
      </c>
      <c r="P56" s="93">
        <v>0</v>
      </c>
      <c r="Q56" s="64">
        <v>0</v>
      </c>
      <c r="R56" s="64">
        <v>0</v>
      </c>
      <c r="S56" s="64">
        <v>0</v>
      </c>
      <c r="T56" s="64">
        <v>0</v>
      </c>
      <c r="U56" s="64">
        <v>0</v>
      </c>
      <c r="V56" s="64">
        <v>0</v>
      </c>
      <c r="W56" s="64">
        <v>0</v>
      </c>
      <c r="X56" s="64">
        <v>0</v>
      </c>
      <c r="Y56" s="64">
        <v>0</v>
      </c>
      <c r="Z56" s="64">
        <v>0</v>
      </c>
      <c r="AA56" s="64">
        <v>0</v>
      </c>
      <c r="AB56" s="64">
        <v>0</v>
      </c>
      <c r="AC56" s="64">
        <v>1</v>
      </c>
      <c r="AD56" s="64">
        <v>0</v>
      </c>
      <c r="AE56" s="64">
        <v>0</v>
      </c>
      <c r="AF56" s="64">
        <v>0</v>
      </c>
      <c r="AG56" s="64">
        <v>0</v>
      </c>
      <c r="AH56" s="64">
        <v>0</v>
      </c>
      <c r="AI56" s="64">
        <v>0</v>
      </c>
      <c r="AJ56" s="64">
        <v>0</v>
      </c>
      <c r="AK56" s="154">
        <v>0</v>
      </c>
      <c r="AL56" s="154">
        <v>0</v>
      </c>
      <c r="AM56" s="64">
        <v>0</v>
      </c>
      <c r="AN56" s="64">
        <v>0</v>
      </c>
      <c r="AO56" s="64">
        <v>0</v>
      </c>
      <c r="AP56" s="64">
        <v>0</v>
      </c>
      <c r="AQ56" s="64">
        <v>0</v>
      </c>
      <c r="AR56" s="64">
        <v>0</v>
      </c>
      <c r="AS56" s="64">
        <v>0</v>
      </c>
      <c r="AT56" s="64">
        <v>0</v>
      </c>
      <c r="AU56" s="64">
        <v>0</v>
      </c>
      <c r="AV56" s="64">
        <v>0</v>
      </c>
      <c r="AW56" s="155">
        <f t="shared" si="12"/>
        <v>1</v>
      </c>
      <c r="AX56" s="156">
        <f t="shared" si="12"/>
        <v>0</v>
      </c>
    </row>
    <row r="57" spans="1:50" ht="20.25" customHeight="1" x14ac:dyDescent="0.25">
      <c r="A57" s="325" t="s">
        <v>134</v>
      </c>
      <c r="B57" s="326"/>
      <c r="C57" s="62">
        <f t="shared" ref="C57:AV57" si="13">SUM(C52:C56)</f>
        <v>9</v>
      </c>
      <c r="D57" s="62">
        <f t="shared" si="13"/>
        <v>1</v>
      </c>
      <c r="E57" s="62">
        <f t="shared" si="13"/>
        <v>15</v>
      </c>
      <c r="F57" s="62">
        <f t="shared" si="13"/>
        <v>7</v>
      </c>
      <c r="G57" s="62">
        <f t="shared" si="13"/>
        <v>3</v>
      </c>
      <c r="H57" s="62">
        <f t="shared" si="13"/>
        <v>0</v>
      </c>
      <c r="I57" s="62">
        <f t="shared" si="13"/>
        <v>12</v>
      </c>
      <c r="J57" s="62">
        <f t="shared" si="13"/>
        <v>6</v>
      </c>
      <c r="K57" s="62">
        <f t="shared" si="13"/>
        <v>220</v>
      </c>
      <c r="L57" s="62">
        <f t="shared" si="13"/>
        <v>132</v>
      </c>
      <c r="M57" s="62">
        <f t="shared" si="13"/>
        <v>139</v>
      </c>
      <c r="N57" s="62">
        <f t="shared" si="13"/>
        <v>82</v>
      </c>
      <c r="O57" s="91">
        <f t="shared" si="13"/>
        <v>27</v>
      </c>
      <c r="P57" s="91">
        <f t="shared" si="13"/>
        <v>15</v>
      </c>
      <c r="Q57" s="62">
        <f t="shared" si="13"/>
        <v>56</v>
      </c>
      <c r="R57" s="62">
        <f t="shared" si="13"/>
        <v>29</v>
      </c>
      <c r="S57" s="62">
        <f t="shared" si="13"/>
        <v>9</v>
      </c>
      <c r="T57" s="62">
        <f t="shared" si="13"/>
        <v>3</v>
      </c>
      <c r="U57" s="62">
        <f t="shared" si="13"/>
        <v>16</v>
      </c>
      <c r="V57" s="62">
        <f t="shared" si="13"/>
        <v>7</v>
      </c>
      <c r="W57" s="62">
        <f t="shared" si="13"/>
        <v>56</v>
      </c>
      <c r="X57" s="62">
        <f t="shared" si="13"/>
        <v>16</v>
      </c>
      <c r="Y57" s="62">
        <f t="shared" si="13"/>
        <v>455</v>
      </c>
      <c r="Z57" s="62">
        <f t="shared" si="13"/>
        <v>220</v>
      </c>
      <c r="AA57" s="62">
        <f t="shared" si="13"/>
        <v>215</v>
      </c>
      <c r="AB57" s="62">
        <f t="shared" si="13"/>
        <v>52</v>
      </c>
      <c r="AC57" s="62">
        <f t="shared" si="13"/>
        <v>29</v>
      </c>
      <c r="AD57" s="62">
        <f t="shared" si="13"/>
        <v>14</v>
      </c>
      <c r="AE57" s="62">
        <f t="shared" si="13"/>
        <v>23</v>
      </c>
      <c r="AF57" s="62">
        <f t="shared" si="13"/>
        <v>4</v>
      </c>
      <c r="AG57" s="62">
        <f t="shared" si="13"/>
        <v>5</v>
      </c>
      <c r="AH57" s="62">
        <f t="shared" si="13"/>
        <v>1</v>
      </c>
      <c r="AI57" s="62">
        <f t="shared" si="13"/>
        <v>14</v>
      </c>
      <c r="AJ57" s="62">
        <f t="shared" si="13"/>
        <v>8</v>
      </c>
      <c r="AK57" s="62">
        <f t="shared" si="13"/>
        <v>27</v>
      </c>
      <c r="AL57" s="62">
        <f t="shared" si="13"/>
        <v>6</v>
      </c>
      <c r="AM57" s="62">
        <f t="shared" si="13"/>
        <v>0</v>
      </c>
      <c r="AN57" s="62">
        <f t="shared" si="13"/>
        <v>0</v>
      </c>
      <c r="AO57" s="62">
        <f t="shared" si="13"/>
        <v>52</v>
      </c>
      <c r="AP57" s="62">
        <f t="shared" si="13"/>
        <v>21</v>
      </c>
      <c r="AQ57" s="62">
        <f t="shared" si="13"/>
        <v>0</v>
      </c>
      <c r="AR57" s="62">
        <f t="shared" si="13"/>
        <v>0</v>
      </c>
      <c r="AS57" s="62">
        <f t="shared" si="13"/>
        <v>0</v>
      </c>
      <c r="AT57" s="62">
        <f t="shared" si="13"/>
        <v>0</v>
      </c>
      <c r="AU57" s="62">
        <f t="shared" si="13"/>
        <v>0</v>
      </c>
      <c r="AV57" s="62">
        <f t="shared" si="13"/>
        <v>0</v>
      </c>
      <c r="AW57" s="152">
        <f t="shared" si="12"/>
        <v>1382</v>
      </c>
      <c r="AX57" s="153">
        <f t="shared" si="12"/>
        <v>624</v>
      </c>
    </row>
    <row r="58" spans="1:50" ht="20.25" customHeight="1" x14ac:dyDescent="0.2">
      <c r="A58" s="157"/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60"/>
      <c r="AX58" s="161"/>
    </row>
    <row r="59" spans="1:50" ht="20.5" customHeight="1" x14ac:dyDescent="0.2">
      <c r="A59" s="162"/>
      <c r="B59" s="163"/>
      <c r="C59" s="43" t="s">
        <v>63</v>
      </c>
      <c r="D59" s="43" t="s">
        <v>64</v>
      </c>
      <c r="E59" s="43" t="s">
        <v>63</v>
      </c>
      <c r="F59" s="43" t="s">
        <v>64</v>
      </c>
      <c r="G59" s="43" t="s">
        <v>63</v>
      </c>
      <c r="H59" s="43" t="s">
        <v>64</v>
      </c>
      <c r="I59" s="43" t="s">
        <v>63</v>
      </c>
      <c r="J59" s="43" t="s">
        <v>64</v>
      </c>
      <c r="K59" s="43" t="s">
        <v>63</v>
      </c>
      <c r="L59" s="43" t="s">
        <v>64</v>
      </c>
      <c r="M59" s="43" t="s">
        <v>63</v>
      </c>
      <c r="N59" s="43" t="s">
        <v>64</v>
      </c>
      <c r="O59" s="43" t="s">
        <v>63</v>
      </c>
      <c r="P59" s="43" t="s">
        <v>64</v>
      </c>
      <c r="Q59" s="43" t="s">
        <v>63</v>
      </c>
      <c r="R59" s="43" t="s">
        <v>64</v>
      </c>
      <c r="S59" s="43" t="s">
        <v>63</v>
      </c>
      <c r="T59" s="43" t="s">
        <v>64</v>
      </c>
      <c r="U59" s="43" t="s">
        <v>63</v>
      </c>
      <c r="V59" s="43" t="s">
        <v>64</v>
      </c>
      <c r="W59" s="43" t="s">
        <v>63</v>
      </c>
      <c r="X59" s="43" t="s">
        <v>64</v>
      </c>
      <c r="Y59" s="43" t="s">
        <v>63</v>
      </c>
      <c r="Z59" s="43" t="s">
        <v>64</v>
      </c>
      <c r="AA59" s="43" t="s">
        <v>63</v>
      </c>
      <c r="AB59" s="43" t="s">
        <v>64</v>
      </c>
      <c r="AC59" s="43" t="s">
        <v>63</v>
      </c>
      <c r="AD59" s="43" t="s">
        <v>64</v>
      </c>
      <c r="AE59" s="43" t="s">
        <v>63</v>
      </c>
      <c r="AF59" s="43" t="s">
        <v>64</v>
      </c>
      <c r="AG59" s="43" t="s">
        <v>63</v>
      </c>
      <c r="AH59" s="43" t="s">
        <v>64</v>
      </c>
      <c r="AI59" s="43" t="s">
        <v>63</v>
      </c>
      <c r="AJ59" s="43" t="s">
        <v>64</v>
      </c>
      <c r="AK59" s="43" t="s">
        <v>63</v>
      </c>
      <c r="AL59" s="43" t="s">
        <v>64</v>
      </c>
      <c r="AM59" s="43" t="s">
        <v>63</v>
      </c>
      <c r="AN59" s="43" t="s">
        <v>64</v>
      </c>
      <c r="AO59" s="43" t="s">
        <v>63</v>
      </c>
      <c r="AP59" s="43" t="s">
        <v>64</v>
      </c>
      <c r="AQ59" s="43" t="s">
        <v>63</v>
      </c>
      <c r="AR59" s="43" t="s">
        <v>64</v>
      </c>
      <c r="AS59" s="43" t="s">
        <v>63</v>
      </c>
      <c r="AT59" s="43" t="s">
        <v>64</v>
      </c>
      <c r="AU59" s="43" t="s">
        <v>63</v>
      </c>
      <c r="AV59" s="43" t="s">
        <v>64</v>
      </c>
      <c r="AW59" s="43" t="s">
        <v>63</v>
      </c>
      <c r="AX59" s="44" t="s">
        <v>64</v>
      </c>
    </row>
    <row r="60" spans="1:50" ht="20.5" customHeight="1" x14ac:dyDescent="0.25">
      <c r="A60" s="327" t="s">
        <v>61</v>
      </c>
      <c r="B60" s="145" t="s">
        <v>129</v>
      </c>
      <c r="C60" s="59">
        <v>0</v>
      </c>
      <c r="D60" s="59">
        <v>0</v>
      </c>
      <c r="E60" s="59">
        <v>3</v>
      </c>
      <c r="F60" s="59">
        <v>1</v>
      </c>
      <c r="G60" s="59">
        <v>1</v>
      </c>
      <c r="H60" s="59">
        <v>1</v>
      </c>
      <c r="I60" s="59">
        <v>1</v>
      </c>
      <c r="J60" s="59">
        <v>1</v>
      </c>
      <c r="K60" s="59">
        <v>206</v>
      </c>
      <c r="L60" s="59">
        <v>132</v>
      </c>
      <c r="M60" s="59">
        <v>38</v>
      </c>
      <c r="N60" s="59">
        <v>31</v>
      </c>
      <c r="O60" s="146">
        <v>38</v>
      </c>
      <c r="P60" s="146">
        <v>33</v>
      </c>
      <c r="Q60" s="59">
        <v>17</v>
      </c>
      <c r="R60" s="59">
        <v>14</v>
      </c>
      <c r="S60" s="59">
        <v>13</v>
      </c>
      <c r="T60" s="59">
        <v>6</v>
      </c>
      <c r="U60" s="59">
        <v>3</v>
      </c>
      <c r="V60" s="59">
        <v>3</v>
      </c>
      <c r="W60" s="59">
        <v>0</v>
      </c>
      <c r="X60" s="59">
        <v>0</v>
      </c>
      <c r="Y60" s="59">
        <v>29</v>
      </c>
      <c r="Z60" s="59">
        <v>23</v>
      </c>
      <c r="AA60" s="59">
        <v>8</v>
      </c>
      <c r="AB60" s="59">
        <v>5</v>
      </c>
      <c r="AC60" s="59">
        <v>7</v>
      </c>
      <c r="AD60" s="59">
        <v>3</v>
      </c>
      <c r="AE60" s="59">
        <v>2</v>
      </c>
      <c r="AF60" s="59">
        <v>0</v>
      </c>
      <c r="AG60" s="59">
        <v>5</v>
      </c>
      <c r="AH60" s="59">
        <v>4</v>
      </c>
      <c r="AI60" s="59">
        <v>1</v>
      </c>
      <c r="AJ60" s="59">
        <v>1</v>
      </c>
      <c r="AK60" s="147">
        <v>12</v>
      </c>
      <c r="AL60" s="147">
        <v>7</v>
      </c>
      <c r="AM60" s="59">
        <v>0</v>
      </c>
      <c r="AN60" s="59">
        <v>0</v>
      </c>
      <c r="AO60" s="59">
        <v>15</v>
      </c>
      <c r="AP60" s="59">
        <v>8</v>
      </c>
      <c r="AQ60" s="59">
        <v>1</v>
      </c>
      <c r="AR60" s="59">
        <v>0</v>
      </c>
      <c r="AS60" s="59">
        <v>0</v>
      </c>
      <c r="AT60" s="59">
        <v>0</v>
      </c>
      <c r="AU60" s="59">
        <v>1</v>
      </c>
      <c r="AV60" s="59">
        <v>0</v>
      </c>
      <c r="AW60" s="148">
        <f t="shared" ref="AW60:AX65" si="14">C60+E60+G60+I60+K60+M60+O60+Q60+S60+U60+W60+Y60+AA60+AC60+AE60+AG60+AI60+AK60+AM60+AO60+AQ60+AS60+AU60</f>
        <v>401</v>
      </c>
      <c r="AX60" s="149">
        <f t="shared" si="14"/>
        <v>273</v>
      </c>
    </row>
    <row r="61" spans="1:50" ht="20.25" customHeight="1" x14ac:dyDescent="0.25">
      <c r="A61" s="328"/>
      <c r="B61" s="150" t="s">
        <v>130</v>
      </c>
      <c r="C61" s="62">
        <v>7</v>
      </c>
      <c r="D61" s="62">
        <v>6</v>
      </c>
      <c r="E61" s="62">
        <v>5</v>
      </c>
      <c r="F61" s="62">
        <v>4</v>
      </c>
      <c r="G61" s="62">
        <v>6</v>
      </c>
      <c r="H61" s="62">
        <v>3</v>
      </c>
      <c r="I61" s="62">
        <v>2</v>
      </c>
      <c r="J61" s="62">
        <v>2</v>
      </c>
      <c r="K61" s="62">
        <v>95</v>
      </c>
      <c r="L61" s="62">
        <v>76</v>
      </c>
      <c r="M61" s="62">
        <v>26</v>
      </c>
      <c r="N61" s="62">
        <v>16</v>
      </c>
      <c r="O61" s="91">
        <v>41</v>
      </c>
      <c r="P61" s="91">
        <v>29</v>
      </c>
      <c r="Q61" s="62">
        <v>14</v>
      </c>
      <c r="R61" s="62">
        <v>8</v>
      </c>
      <c r="S61" s="62">
        <v>12</v>
      </c>
      <c r="T61" s="62">
        <v>7</v>
      </c>
      <c r="U61" s="62">
        <v>5</v>
      </c>
      <c r="V61" s="62">
        <v>2</v>
      </c>
      <c r="W61" s="62">
        <v>25</v>
      </c>
      <c r="X61" s="62">
        <v>2</v>
      </c>
      <c r="Y61" s="62">
        <v>57</v>
      </c>
      <c r="Z61" s="62">
        <v>46</v>
      </c>
      <c r="AA61" s="62">
        <v>25</v>
      </c>
      <c r="AB61" s="62">
        <v>19</v>
      </c>
      <c r="AC61" s="62">
        <v>8</v>
      </c>
      <c r="AD61" s="62">
        <v>8</v>
      </c>
      <c r="AE61" s="62">
        <v>11</v>
      </c>
      <c r="AF61" s="62">
        <v>10</v>
      </c>
      <c r="AG61" s="62">
        <v>10</v>
      </c>
      <c r="AH61" s="62">
        <v>9</v>
      </c>
      <c r="AI61" s="62">
        <v>9</v>
      </c>
      <c r="AJ61" s="62">
        <v>8</v>
      </c>
      <c r="AK61" s="151">
        <v>30</v>
      </c>
      <c r="AL61" s="151">
        <v>21</v>
      </c>
      <c r="AM61" s="62">
        <v>0</v>
      </c>
      <c r="AN61" s="62">
        <v>0</v>
      </c>
      <c r="AO61" s="62">
        <v>31</v>
      </c>
      <c r="AP61" s="62">
        <v>16</v>
      </c>
      <c r="AQ61" s="62">
        <v>10</v>
      </c>
      <c r="AR61" s="62">
        <v>5</v>
      </c>
      <c r="AS61" s="62">
        <v>36</v>
      </c>
      <c r="AT61" s="62">
        <v>24</v>
      </c>
      <c r="AU61" s="62">
        <v>1</v>
      </c>
      <c r="AV61" s="62">
        <v>1</v>
      </c>
      <c r="AW61" s="152">
        <f t="shared" si="14"/>
        <v>466</v>
      </c>
      <c r="AX61" s="153">
        <f t="shared" si="14"/>
        <v>322</v>
      </c>
    </row>
    <row r="62" spans="1:50" ht="20.25" customHeight="1" x14ac:dyDescent="0.25">
      <c r="A62" s="329"/>
      <c r="B62" s="150" t="s">
        <v>131</v>
      </c>
      <c r="C62" s="64">
        <v>1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2</v>
      </c>
      <c r="J62" s="64">
        <v>1</v>
      </c>
      <c r="K62" s="64">
        <v>56</v>
      </c>
      <c r="L62" s="64">
        <v>45</v>
      </c>
      <c r="M62" s="64">
        <v>13</v>
      </c>
      <c r="N62" s="64">
        <v>7</v>
      </c>
      <c r="O62" s="93">
        <v>9</v>
      </c>
      <c r="P62" s="93">
        <v>8</v>
      </c>
      <c r="Q62" s="64">
        <v>7</v>
      </c>
      <c r="R62" s="64">
        <v>3</v>
      </c>
      <c r="S62" s="64">
        <v>9</v>
      </c>
      <c r="T62" s="64">
        <v>6</v>
      </c>
      <c r="U62" s="64">
        <v>2</v>
      </c>
      <c r="V62" s="64">
        <v>0</v>
      </c>
      <c r="W62" s="64">
        <v>4</v>
      </c>
      <c r="X62" s="64">
        <v>0</v>
      </c>
      <c r="Y62" s="64">
        <v>26</v>
      </c>
      <c r="Z62" s="64">
        <v>17</v>
      </c>
      <c r="AA62" s="64">
        <v>7</v>
      </c>
      <c r="AB62" s="64">
        <v>5</v>
      </c>
      <c r="AC62" s="64">
        <v>21</v>
      </c>
      <c r="AD62" s="64">
        <v>16</v>
      </c>
      <c r="AE62" s="64">
        <v>7</v>
      </c>
      <c r="AF62" s="64">
        <v>5</v>
      </c>
      <c r="AG62" s="64">
        <v>3</v>
      </c>
      <c r="AH62" s="64">
        <v>3</v>
      </c>
      <c r="AI62" s="64">
        <v>0</v>
      </c>
      <c r="AJ62" s="64">
        <v>0</v>
      </c>
      <c r="AK62" s="154">
        <v>0</v>
      </c>
      <c r="AL62" s="154">
        <v>0</v>
      </c>
      <c r="AM62" s="64">
        <v>0</v>
      </c>
      <c r="AN62" s="64">
        <v>0</v>
      </c>
      <c r="AO62" s="64">
        <v>6</v>
      </c>
      <c r="AP62" s="64">
        <v>3</v>
      </c>
      <c r="AQ62" s="64">
        <v>0</v>
      </c>
      <c r="AR62" s="64">
        <v>0</v>
      </c>
      <c r="AS62" s="64">
        <v>1</v>
      </c>
      <c r="AT62" s="64">
        <v>1</v>
      </c>
      <c r="AU62" s="64">
        <v>0</v>
      </c>
      <c r="AV62" s="64">
        <v>0</v>
      </c>
      <c r="AW62" s="155">
        <f t="shared" si="14"/>
        <v>174</v>
      </c>
      <c r="AX62" s="156">
        <f t="shared" si="14"/>
        <v>120</v>
      </c>
    </row>
    <row r="63" spans="1:50" ht="20.25" customHeight="1" x14ac:dyDescent="0.25">
      <c r="A63" s="328"/>
      <c r="B63" s="150" t="s">
        <v>132</v>
      </c>
      <c r="C63" s="62">
        <v>16</v>
      </c>
      <c r="D63" s="62">
        <v>11</v>
      </c>
      <c r="E63" s="62">
        <v>10</v>
      </c>
      <c r="F63" s="62">
        <v>9</v>
      </c>
      <c r="G63" s="62">
        <v>14</v>
      </c>
      <c r="H63" s="62">
        <v>10</v>
      </c>
      <c r="I63" s="62">
        <v>92</v>
      </c>
      <c r="J63" s="62">
        <v>67</v>
      </c>
      <c r="K63" s="62">
        <v>310</v>
      </c>
      <c r="L63" s="62">
        <v>245</v>
      </c>
      <c r="M63" s="62">
        <v>86</v>
      </c>
      <c r="N63" s="62">
        <v>80</v>
      </c>
      <c r="O63" s="91">
        <v>94</v>
      </c>
      <c r="P63" s="91">
        <v>77</v>
      </c>
      <c r="Q63" s="62">
        <v>159</v>
      </c>
      <c r="R63" s="62">
        <v>135</v>
      </c>
      <c r="S63" s="62">
        <v>152</v>
      </c>
      <c r="T63" s="62">
        <v>136</v>
      </c>
      <c r="U63" s="62">
        <v>100</v>
      </c>
      <c r="V63" s="62">
        <v>80</v>
      </c>
      <c r="W63" s="62">
        <v>176</v>
      </c>
      <c r="X63" s="62">
        <v>138</v>
      </c>
      <c r="Y63" s="62">
        <v>255</v>
      </c>
      <c r="Z63" s="62">
        <v>193</v>
      </c>
      <c r="AA63" s="62">
        <v>206</v>
      </c>
      <c r="AB63" s="62">
        <v>111</v>
      </c>
      <c r="AC63" s="62">
        <v>75</v>
      </c>
      <c r="AD63" s="62">
        <v>55</v>
      </c>
      <c r="AE63" s="62">
        <v>77</v>
      </c>
      <c r="AF63" s="62">
        <v>54</v>
      </c>
      <c r="AG63" s="62">
        <v>90</v>
      </c>
      <c r="AH63" s="62">
        <v>60</v>
      </c>
      <c r="AI63" s="62">
        <v>32</v>
      </c>
      <c r="AJ63" s="62">
        <v>24</v>
      </c>
      <c r="AK63" s="151">
        <v>6</v>
      </c>
      <c r="AL63" s="151">
        <v>6</v>
      </c>
      <c r="AM63" s="62">
        <v>115</v>
      </c>
      <c r="AN63" s="62">
        <v>91</v>
      </c>
      <c r="AO63" s="62">
        <v>323</v>
      </c>
      <c r="AP63" s="62">
        <v>197</v>
      </c>
      <c r="AQ63" s="62">
        <v>163</v>
      </c>
      <c r="AR63" s="62">
        <v>94</v>
      </c>
      <c r="AS63" s="62">
        <v>420</v>
      </c>
      <c r="AT63" s="62">
        <v>302</v>
      </c>
      <c r="AU63" s="62">
        <v>6</v>
      </c>
      <c r="AV63" s="62">
        <v>5</v>
      </c>
      <c r="AW63" s="152">
        <f t="shared" si="14"/>
        <v>2977</v>
      </c>
      <c r="AX63" s="153">
        <f t="shared" si="14"/>
        <v>2180</v>
      </c>
    </row>
    <row r="64" spans="1:50" ht="20.25" customHeight="1" x14ac:dyDescent="0.25">
      <c r="A64" s="330"/>
      <c r="B64" s="150" t="s">
        <v>133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93">
        <v>0</v>
      </c>
      <c r="P64" s="93">
        <v>0</v>
      </c>
      <c r="Q64" s="64">
        <v>0</v>
      </c>
      <c r="R64" s="64">
        <v>0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0</v>
      </c>
      <c r="Y64" s="64">
        <v>0</v>
      </c>
      <c r="Z64" s="64">
        <v>0</v>
      </c>
      <c r="AA64" s="64">
        <v>0</v>
      </c>
      <c r="AB64" s="64">
        <v>0</v>
      </c>
      <c r="AC64" s="64">
        <v>8</v>
      </c>
      <c r="AD64" s="64">
        <v>6</v>
      </c>
      <c r="AE64" s="64">
        <v>0</v>
      </c>
      <c r="AF64" s="64">
        <v>0</v>
      </c>
      <c r="AG64" s="64">
        <v>0</v>
      </c>
      <c r="AH64" s="64">
        <v>0</v>
      </c>
      <c r="AI64" s="64">
        <v>0</v>
      </c>
      <c r="AJ64" s="64">
        <v>0</v>
      </c>
      <c r="AK64" s="154">
        <v>0</v>
      </c>
      <c r="AL64" s="154">
        <v>0</v>
      </c>
      <c r="AM64" s="64">
        <v>0</v>
      </c>
      <c r="AN64" s="64">
        <v>0</v>
      </c>
      <c r="AO64" s="64">
        <v>0</v>
      </c>
      <c r="AP64" s="64">
        <v>0</v>
      </c>
      <c r="AQ64" s="64">
        <v>0</v>
      </c>
      <c r="AR64" s="64">
        <v>0</v>
      </c>
      <c r="AS64" s="64">
        <v>0</v>
      </c>
      <c r="AT64" s="64">
        <v>0</v>
      </c>
      <c r="AU64" s="64">
        <v>0</v>
      </c>
      <c r="AV64" s="64">
        <v>0</v>
      </c>
      <c r="AW64" s="155">
        <f t="shared" si="14"/>
        <v>8</v>
      </c>
      <c r="AX64" s="156">
        <f t="shared" si="14"/>
        <v>6</v>
      </c>
    </row>
    <row r="65" spans="1:50" ht="20.25" customHeight="1" x14ac:dyDescent="0.25">
      <c r="A65" s="325" t="s">
        <v>134</v>
      </c>
      <c r="B65" s="326"/>
      <c r="C65" s="62">
        <f t="shared" ref="C65:AV65" si="15">SUM(C60:C64)</f>
        <v>24</v>
      </c>
      <c r="D65" s="62">
        <f t="shared" si="15"/>
        <v>17</v>
      </c>
      <c r="E65" s="62">
        <f t="shared" si="15"/>
        <v>18</v>
      </c>
      <c r="F65" s="62">
        <f t="shared" si="15"/>
        <v>14</v>
      </c>
      <c r="G65" s="62">
        <f t="shared" si="15"/>
        <v>21</v>
      </c>
      <c r="H65" s="62">
        <f t="shared" si="15"/>
        <v>14</v>
      </c>
      <c r="I65" s="62">
        <f t="shared" si="15"/>
        <v>97</v>
      </c>
      <c r="J65" s="62">
        <f t="shared" si="15"/>
        <v>71</v>
      </c>
      <c r="K65" s="62">
        <f t="shared" si="15"/>
        <v>667</v>
      </c>
      <c r="L65" s="62">
        <f t="shared" si="15"/>
        <v>498</v>
      </c>
      <c r="M65" s="62">
        <f t="shared" si="15"/>
        <v>163</v>
      </c>
      <c r="N65" s="62">
        <f t="shared" si="15"/>
        <v>134</v>
      </c>
      <c r="O65" s="91">
        <f t="shared" si="15"/>
        <v>182</v>
      </c>
      <c r="P65" s="91">
        <f t="shared" si="15"/>
        <v>147</v>
      </c>
      <c r="Q65" s="62">
        <f t="shared" si="15"/>
        <v>197</v>
      </c>
      <c r="R65" s="62">
        <f t="shared" si="15"/>
        <v>160</v>
      </c>
      <c r="S65" s="62">
        <f t="shared" si="15"/>
        <v>186</v>
      </c>
      <c r="T65" s="62">
        <f t="shared" si="15"/>
        <v>155</v>
      </c>
      <c r="U65" s="62">
        <f t="shared" si="15"/>
        <v>110</v>
      </c>
      <c r="V65" s="62">
        <f t="shared" si="15"/>
        <v>85</v>
      </c>
      <c r="W65" s="62">
        <f t="shared" si="15"/>
        <v>205</v>
      </c>
      <c r="X65" s="62">
        <f t="shared" si="15"/>
        <v>140</v>
      </c>
      <c r="Y65" s="62">
        <f t="shared" si="15"/>
        <v>367</v>
      </c>
      <c r="Z65" s="62">
        <f t="shared" si="15"/>
        <v>279</v>
      </c>
      <c r="AA65" s="62">
        <f t="shared" si="15"/>
        <v>246</v>
      </c>
      <c r="AB65" s="62">
        <f t="shared" si="15"/>
        <v>140</v>
      </c>
      <c r="AC65" s="62">
        <f t="shared" si="15"/>
        <v>119</v>
      </c>
      <c r="AD65" s="62">
        <f t="shared" si="15"/>
        <v>88</v>
      </c>
      <c r="AE65" s="62">
        <f t="shared" si="15"/>
        <v>97</v>
      </c>
      <c r="AF65" s="62">
        <f t="shared" si="15"/>
        <v>69</v>
      </c>
      <c r="AG65" s="62">
        <f t="shared" si="15"/>
        <v>108</v>
      </c>
      <c r="AH65" s="62">
        <f t="shared" si="15"/>
        <v>76</v>
      </c>
      <c r="AI65" s="62">
        <f t="shared" si="15"/>
        <v>42</v>
      </c>
      <c r="AJ65" s="62">
        <f t="shared" si="15"/>
        <v>33</v>
      </c>
      <c r="AK65" s="62">
        <f t="shared" si="15"/>
        <v>48</v>
      </c>
      <c r="AL65" s="62">
        <f t="shared" si="15"/>
        <v>34</v>
      </c>
      <c r="AM65" s="62">
        <f t="shared" si="15"/>
        <v>115</v>
      </c>
      <c r="AN65" s="62">
        <f t="shared" si="15"/>
        <v>91</v>
      </c>
      <c r="AO65" s="62">
        <f t="shared" si="15"/>
        <v>375</v>
      </c>
      <c r="AP65" s="62">
        <f t="shared" si="15"/>
        <v>224</v>
      </c>
      <c r="AQ65" s="62">
        <f t="shared" si="15"/>
        <v>174</v>
      </c>
      <c r="AR65" s="62">
        <f t="shared" si="15"/>
        <v>99</v>
      </c>
      <c r="AS65" s="62">
        <f t="shared" si="15"/>
        <v>457</v>
      </c>
      <c r="AT65" s="62">
        <f t="shared" si="15"/>
        <v>327</v>
      </c>
      <c r="AU65" s="62">
        <f t="shared" si="15"/>
        <v>8</v>
      </c>
      <c r="AV65" s="62">
        <f t="shared" si="15"/>
        <v>6</v>
      </c>
      <c r="AW65" s="152">
        <f t="shared" si="14"/>
        <v>4026</v>
      </c>
      <c r="AX65" s="153">
        <f t="shared" si="14"/>
        <v>2901</v>
      </c>
    </row>
    <row r="66" spans="1:50" ht="20.25" customHeight="1" x14ac:dyDescent="0.2">
      <c r="A66" s="157"/>
      <c r="B66" s="158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60"/>
      <c r="AX66" s="161"/>
    </row>
    <row r="67" spans="1:50" ht="20.5" customHeight="1" x14ac:dyDescent="0.2">
      <c r="A67" s="162"/>
      <c r="B67" s="163"/>
      <c r="C67" s="43" t="s">
        <v>63</v>
      </c>
      <c r="D67" s="43" t="s">
        <v>64</v>
      </c>
      <c r="E67" s="43" t="s">
        <v>63</v>
      </c>
      <c r="F67" s="43" t="s">
        <v>64</v>
      </c>
      <c r="G67" s="43" t="s">
        <v>63</v>
      </c>
      <c r="H67" s="43" t="s">
        <v>64</v>
      </c>
      <c r="I67" s="43" t="s">
        <v>63</v>
      </c>
      <c r="J67" s="43" t="s">
        <v>64</v>
      </c>
      <c r="K67" s="43" t="s">
        <v>63</v>
      </c>
      <c r="L67" s="43" t="s">
        <v>64</v>
      </c>
      <c r="M67" s="43" t="s">
        <v>63</v>
      </c>
      <c r="N67" s="43" t="s">
        <v>64</v>
      </c>
      <c r="O67" s="43" t="s">
        <v>63</v>
      </c>
      <c r="P67" s="43" t="s">
        <v>64</v>
      </c>
      <c r="Q67" s="43" t="s">
        <v>63</v>
      </c>
      <c r="R67" s="43" t="s">
        <v>64</v>
      </c>
      <c r="S67" s="43" t="s">
        <v>63</v>
      </c>
      <c r="T67" s="43" t="s">
        <v>64</v>
      </c>
      <c r="U67" s="43" t="s">
        <v>63</v>
      </c>
      <c r="V67" s="43" t="s">
        <v>64</v>
      </c>
      <c r="W67" s="43" t="s">
        <v>63</v>
      </c>
      <c r="X67" s="43" t="s">
        <v>64</v>
      </c>
      <c r="Y67" s="43" t="s">
        <v>63</v>
      </c>
      <c r="Z67" s="43" t="s">
        <v>64</v>
      </c>
      <c r="AA67" s="43" t="s">
        <v>63</v>
      </c>
      <c r="AB67" s="43" t="s">
        <v>64</v>
      </c>
      <c r="AC67" s="43" t="s">
        <v>63</v>
      </c>
      <c r="AD67" s="43" t="s">
        <v>64</v>
      </c>
      <c r="AE67" s="43" t="s">
        <v>63</v>
      </c>
      <c r="AF67" s="43" t="s">
        <v>64</v>
      </c>
      <c r="AG67" s="43" t="s">
        <v>63</v>
      </c>
      <c r="AH67" s="43" t="s">
        <v>64</v>
      </c>
      <c r="AI67" s="43" t="s">
        <v>63</v>
      </c>
      <c r="AJ67" s="43" t="s">
        <v>64</v>
      </c>
      <c r="AK67" s="43" t="s">
        <v>63</v>
      </c>
      <c r="AL67" s="43" t="s">
        <v>64</v>
      </c>
      <c r="AM67" s="43" t="s">
        <v>63</v>
      </c>
      <c r="AN67" s="43" t="s">
        <v>64</v>
      </c>
      <c r="AO67" s="43" t="s">
        <v>63</v>
      </c>
      <c r="AP67" s="43" t="s">
        <v>64</v>
      </c>
      <c r="AQ67" s="43" t="s">
        <v>63</v>
      </c>
      <c r="AR67" s="43" t="s">
        <v>64</v>
      </c>
      <c r="AS67" s="43" t="s">
        <v>63</v>
      </c>
      <c r="AT67" s="43" t="s">
        <v>64</v>
      </c>
      <c r="AU67" s="43" t="s">
        <v>63</v>
      </c>
      <c r="AV67" s="43" t="s">
        <v>64</v>
      </c>
      <c r="AW67" s="43" t="s">
        <v>63</v>
      </c>
      <c r="AX67" s="44" t="s">
        <v>64</v>
      </c>
    </row>
    <row r="68" spans="1:50" ht="20.5" customHeight="1" x14ac:dyDescent="0.25">
      <c r="A68" s="327" t="s">
        <v>62</v>
      </c>
      <c r="B68" s="145" t="s">
        <v>129</v>
      </c>
      <c r="C68" s="59">
        <f t="shared" ref="C68:AV68" si="16">C4+C12+C20+C28+C36+C44+C52+C60</f>
        <v>9</v>
      </c>
      <c r="D68" s="59">
        <f t="shared" si="16"/>
        <v>2</v>
      </c>
      <c r="E68" s="59">
        <f t="shared" si="16"/>
        <v>7</v>
      </c>
      <c r="F68" s="59">
        <f t="shared" si="16"/>
        <v>1</v>
      </c>
      <c r="G68" s="59">
        <f t="shared" si="16"/>
        <v>11</v>
      </c>
      <c r="H68" s="59">
        <f t="shared" si="16"/>
        <v>3</v>
      </c>
      <c r="I68" s="59">
        <f t="shared" si="16"/>
        <v>14</v>
      </c>
      <c r="J68" s="59">
        <f t="shared" si="16"/>
        <v>5</v>
      </c>
      <c r="K68" s="59">
        <f t="shared" si="16"/>
        <v>1176</v>
      </c>
      <c r="L68" s="59">
        <f t="shared" si="16"/>
        <v>535</v>
      </c>
      <c r="M68" s="59">
        <f t="shared" si="16"/>
        <v>277</v>
      </c>
      <c r="N68" s="59">
        <f t="shared" si="16"/>
        <v>142</v>
      </c>
      <c r="O68" s="146">
        <f t="shared" si="16"/>
        <v>344</v>
      </c>
      <c r="P68" s="146">
        <f t="shared" si="16"/>
        <v>158</v>
      </c>
      <c r="Q68" s="59">
        <f t="shared" si="16"/>
        <v>110</v>
      </c>
      <c r="R68" s="59">
        <f t="shared" si="16"/>
        <v>58</v>
      </c>
      <c r="S68" s="59">
        <f t="shared" si="16"/>
        <v>311</v>
      </c>
      <c r="T68" s="59">
        <f t="shared" si="16"/>
        <v>104</v>
      </c>
      <c r="U68" s="59">
        <f t="shared" si="16"/>
        <v>34</v>
      </c>
      <c r="V68" s="59">
        <f t="shared" si="16"/>
        <v>18</v>
      </c>
      <c r="W68" s="59">
        <f t="shared" si="16"/>
        <v>21</v>
      </c>
      <c r="X68" s="59">
        <f t="shared" si="16"/>
        <v>6</v>
      </c>
      <c r="Y68" s="59">
        <f t="shared" si="16"/>
        <v>198</v>
      </c>
      <c r="Z68" s="59">
        <f t="shared" si="16"/>
        <v>110</v>
      </c>
      <c r="AA68" s="59">
        <f t="shared" si="16"/>
        <v>50</v>
      </c>
      <c r="AB68" s="59">
        <f t="shared" si="16"/>
        <v>9</v>
      </c>
      <c r="AC68" s="59">
        <f t="shared" si="16"/>
        <v>49</v>
      </c>
      <c r="AD68" s="59">
        <f t="shared" si="16"/>
        <v>27</v>
      </c>
      <c r="AE68" s="59">
        <f t="shared" si="16"/>
        <v>46</v>
      </c>
      <c r="AF68" s="59">
        <f t="shared" si="16"/>
        <v>18</v>
      </c>
      <c r="AG68" s="59">
        <f t="shared" si="16"/>
        <v>24</v>
      </c>
      <c r="AH68" s="59">
        <f t="shared" si="16"/>
        <v>8</v>
      </c>
      <c r="AI68" s="59">
        <f t="shared" si="16"/>
        <v>17</v>
      </c>
      <c r="AJ68" s="59">
        <f t="shared" si="16"/>
        <v>7</v>
      </c>
      <c r="AK68" s="59">
        <f t="shared" si="16"/>
        <v>34</v>
      </c>
      <c r="AL68" s="59">
        <f t="shared" si="16"/>
        <v>11</v>
      </c>
      <c r="AM68" s="59">
        <f t="shared" si="16"/>
        <v>1</v>
      </c>
      <c r="AN68" s="59">
        <f t="shared" si="16"/>
        <v>1</v>
      </c>
      <c r="AO68" s="59">
        <f t="shared" si="16"/>
        <v>25</v>
      </c>
      <c r="AP68" s="59">
        <f t="shared" si="16"/>
        <v>12</v>
      </c>
      <c r="AQ68" s="59">
        <f t="shared" si="16"/>
        <v>1</v>
      </c>
      <c r="AR68" s="59">
        <f t="shared" si="16"/>
        <v>0</v>
      </c>
      <c r="AS68" s="59">
        <f t="shared" si="16"/>
        <v>0</v>
      </c>
      <c r="AT68" s="59">
        <f t="shared" si="16"/>
        <v>0</v>
      </c>
      <c r="AU68" s="59">
        <f t="shared" si="16"/>
        <v>1</v>
      </c>
      <c r="AV68" s="59">
        <f t="shared" si="16"/>
        <v>0</v>
      </c>
      <c r="AW68" s="148">
        <f t="shared" ref="AW68:AX73" si="17">C68+E68+G68+I68+K68+M68+O68+Q68+S68+U68+W68+Y68+AA68+AC68+AE68+AG68+AI68+AK68+AM68+AO68+AQ68+AS68+AU68</f>
        <v>2760</v>
      </c>
      <c r="AX68" s="149">
        <f t="shared" si="17"/>
        <v>1235</v>
      </c>
    </row>
    <row r="69" spans="1:50" ht="20.25" customHeight="1" x14ac:dyDescent="0.25">
      <c r="A69" s="328"/>
      <c r="B69" s="150" t="s">
        <v>130</v>
      </c>
      <c r="C69" s="62">
        <f t="shared" ref="C69:AV69" si="18">C5+C13+C21+C29+C37+C45+C53+C61</f>
        <v>25</v>
      </c>
      <c r="D69" s="62">
        <f t="shared" si="18"/>
        <v>13</v>
      </c>
      <c r="E69" s="62">
        <f t="shared" si="18"/>
        <v>15</v>
      </c>
      <c r="F69" s="62">
        <f t="shared" si="18"/>
        <v>7</v>
      </c>
      <c r="G69" s="62">
        <f t="shared" si="18"/>
        <v>17</v>
      </c>
      <c r="H69" s="62">
        <f t="shared" si="18"/>
        <v>10</v>
      </c>
      <c r="I69" s="62">
        <f t="shared" si="18"/>
        <v>32</v>
      </c>
      <c r="J69" s="62">
        <f t="shared" si="18"/>
        <v>13</v>
      </c>
      <c r="K69" s="62">
        <f t="shared" si="18"/>
        <v>293</v>
      </c>
      <c r="L69" s="62">
        <f t="shared" si="18"/>
        <v>160</v>
      </c>
      <c r="M69" s="62">
        <f t="shared" si="18"/>
        <v>81</v>
      </c>
      <c r="N69" s="62">
        <f t="shared" si="18"/>
        <v>46</v>
      </c>
      <c r="O69" s="91">
        <f t="shared" si="18"/>
        <v>110</v>
      </c>
      <c r="P69" s="91">
        <f t="shared" si="18"/>
        <v>51</v>
      </c>
      <c r="Q69" s="62">
        <f t="shared" si="18"/>
        <v>68</v>
      </c>
      <c r="R69" s="62">
        <f t="shared" si="18"/>
        <v>31</v>
      </c>
      <c r="S69" s="62">
        <f t="shared" si="18"/>
        <v>89</v>
      </c>
      <c r="T69" s="62">
        <f t="shared" si="18"/>
        <v>32</v>
      </c>
      <c r="U69" s="62">
        <f t="shared" si="18"/>
        <v>29</v>
      </c>
      <c r="V69" s="62">
        <f t="shared" si="18"/>
        <v>13</v>
      </c>
      <c r="W69" s="62">
        <f t="shared" si="18"/>
        <v>148</v>
      </c>
      <c r="X69" s="62">
        <f t="shared" si="18"/>
        <v>40</v>
      </c>
      <c r="Y69" s="62">
        <f t="shared" si="18"/>
        <v>172</v>
      </c>
      <c r="Z69" s="62">
        <f t="shared" si="18"/>
        <v>100</v>
      </c>
      <c r="AA69" s="62">
        <f t="shared" si="18"/>
        <v>111</v>
      </c>
      <c r="AB69" s="62">
        <f t="shared" si="18"/>
        <v>29</v>
      </c>
      <c r="AC69" s="62">
        <f t="shared" si="18"/>
        <v>58</v>
      </c>
      <c r="AD69" s="62">
        <f t="shared" si="18"/>
        <v>35</v>
      </c>
      <c r="AE69" s="62">
        <f t="shared" si="18"/>
        <v>63</v>
      </c>
      <c r="AF69" s="62">
        <f t="shared" si="18"/>
        <v>24</v>
      </c>
      <c r="AG69" s="62">
        <f t="shared" si="18"/>
        <v>40</v>
      </c>
      <c r="AH69" s="62">
        <f t="shared" si="18"/>
        <v>25</v>
      </c>
      <c r="AI69" s="62">
        <f t="shared" si="18"/>
        <v>32</v>
      </c>
      <c r="AJ69" s="62">
        <f t="shared" si="18"/>
        <v>15</v>
      </c>
      <c r="AK69" s="62">
        <f t="shared" si="18"/>
        <v>40</v>
      </c>
      <c r="AL69" s="62">
        <f t="shared" si="18"/>
        <v>23</v>
      </c>
      <c r="AM69" s="62">
        <f t="shared" si="18"/>
        <v>6</v>
      </c>
      <c r="AN69" s="62">
        <f t="shared" si="18"/>
        <v>6</v>
      </c>
      <c r="AO69" s="62">
        <f t="shared" si="18"/>
        <v>45</v>
      </c>
      <c r="AP69" s="62">
        <f t="shared" si="18"/>
        <v>19</v>
      </c>
      <c r="AQ69" s="62">
        <f t="shared" si="18"/>
        <v>10</v>
      </c>
      <c r="AR69" s="62">
        <f t="shared" si="18"/>
        <v>5</v>
      </c>
      <c r="AS69" s="62">
        <f t="shared" si="18"/>
        <v>36</v>
      </c>
      <c r="AT69" s="62">
        <f t="shared" si="18"/>
        <v>24</v>
      </c>
      <c r="AU69" s="62">
        <f t="shared" si="18"/>
        <v>1</v>
      </c>
      <c r="AV69" s="62">
        <f t="shared" si="18"/>
        <v>1</v>
      </c>
      <c r="AW69" s="152">
        <f t="shared" si="17"/>
        <v>1521</v>
      </c>
      <c r="AX69" s="153">
        <f t="shared" si="17"/>
        <v>722</v>
      </c>
    </row>
    <row r="70" spans="1:50" ht="20.25" customHeight="1" x14ac:dyDescent="0.25">
      <c r="A70" s="329"/>
      <c r="B70" s="150" t="s">
        <v>131</v>
      </c>
      <c r="C70" s="64">
        <f t="shared" ref="C70:AV70" si="19">C6+C14+C22+C30+C38+C46+C54+C62</f>
        <v>12</v>
      </c>
      <c r="D70" s="64">
        <f t="shared" si="19"/>
        <v>0</v>
      </c>
      <c r="E70" s="64">
        <f t="shared" si="19"/>
        <v>5</v>
      </c>
      <c r="F70" s="64">
        <f t="shared" si="19"/>
        <v>2</v>
      </c>
      <c r="G70" s="64">
        <f t="shared" si="19"/>
        <v>9</v>
      </c>
      <c r="H70" s="64">
        <f t="shared" si="19"/>
        <v>6</v>
      </c>
      <c r="I70" s="64">
        <f t="shared" si="19"/>
        <v>5</v>
      </c>
      <c r="J70" s="64">
        <f t="shared" si="19"/>
        <v>1</v>
      </c>
      <c r="K70" s="64">
        <f t="shared" si="19"/>
        <v>152</v>
      </c>
      <c r="L70" s="64">
        <f t="shared" si="19"/>
        <v>95</v>
      </c>
      <c r="M70" s="64">
        <f t="shared" si="19"/>
        <v>91</v>
      </c>
      <c r="N70" s="64">
        <f t="shared" si="19"/>
        <v>50</v>
      </c>
      <c r="O70" s="93">
        <f t="shared" si="19"/>
        <v>37</v>
      </c>
      <c r="P70" s="93">
        <f t="shared" si="19"/>
        <v>18</v>
      </c>
      <c r="Q70" s="64">
        <f t="shared" si="19"/>
        <v>21</v>
      </c>
      <c r="R70" s="64">
        <f t="shared" si="19"/>
        <v>5</v>
      </c>
      <c r="S70" s="64">
        <f t="shared" si="19"/>
        <v>28</v>
      </c>
      <c r="T70" s="64">
        <f t="shared" si="19"/>
        <v>15</v>
      </c>
      <c r="U70" s="64">
        <f t="shared" si="19"/>
        <v>7</v>
      </c>
      <c r="V70" s="64">
        <f t="shared" si="19"/>
        <v>3</v>
      </c>
      <c r="W70" s="64">
        <f t="shared" si="19"/>
        <v>16</v>
      </c>
      <c r="X70" s="64">
        <f t="shared" si="19"/>
        <v>4</v>
      </c>
      <c r="Y70" s="64">
        <f t="shared" si="19"/>
        <v>98</v>
      </c>
      <c r="Z70" s="64">
        <f t="shared" si="19"/>
        <v>57</v>
      </c>
      <c r="AA70" s="64">
        <f t="shared" si="19"/>
        <v>40</v>
      </c>
      <c r="AB70" s="64">
        <f t="shared" si="19"/>
        <v>18</v>
      </c>
      <c r="AC70" s="64">
        <f t="shared" si="19"/>
        <v>43</v>
      </c>
      <c r="AD70" s="64">
        <f t="shared" si="19"/>
        <v>32</v>
      </c>
      <c r="AE70" s="64">
        <f t="shared" si="19"/>
        <v>32</v>
      </c>
      <c r="AF70" s="64">
        <f t="shared" si="19"/>
        <v>10</v>
      </c>
      <c r="AG70" s="64">
        <f t="shared" si="19"/>
        <v>11</v>
      </c>
      <c r="AH70" s="64">
        <f t="shared" si="19"/>
        <v>6</v>
      </c>
      <c r="AI70" s="64">
        <f t="shared" si="19"/>
        <v>1</v>
      </c>
      <c r="AJ70" s="64">
        <f t="shared" si="19"/>
        <v>0</v>
      </c>
      <c r="AK70" s="64">
        <f t="shared" si="19"/>
        <v>0</v>
      </c>
      <c r="AL70" s="64">
        <f t="shared" si="19"/>
        <v>0</v>
      </c>
      <c r="AM70" s="64">
        <f t="shared" si="19"/>
        <v>0</v>
      </c>
      <c r="AN70" s="64">
        <f t="shared" si="19"/>
        <v>0</v>
      </c>
      <c r="AO70" s="64">
        <f t="shared" si="19"/>
        <v>10</v>
      </c>
      <c r="AP70" s="64">
        <f t="shared" si="19"/>
        <v>7</v>
      </c>
      <c r="AQ70" s="64">
        <f t="shared" si="19"/>
        <v>0</v>
      </c>
      <c r="AR70" s="64">
        <f t="shared" si="19"/>
        <v>0</v>
      </c>
      <c r="AS70" s="64">
        <f t="shared" si="19"/>
        <v>1</v>
      </c>
      <c r="AT70" s="64">
        <f t="shared" si="19"/>
        <v>1</v>
      </c>
      <c r="AU70" s="64">
        <f t="shared" si="19"/>
        <v>0</v>
      </c>
      <c r="AV70" s="64">
        <f t="shared" si="19"/>
        <v>0</v>
      </c>
      <c r="AW70" s="155">
        <f t="shared" si="17"/>
        <v>619</v>
      </c>
      <c r="AX70" s="156">
        <f t="shared" si="17"/>
        <v>330</v>
      </c>
    </row>
    <row r="71" spans="1:50" ht="20.25" customHeight="1" x14ac:dyDescent="0.25">
      <c r="A71" s="328"/>
      <c r="B71" s="150" t="s">
        <v>132</v>
      </c>
      <c r="C71" s="62">
        <f t="shared" ref="C71:AV71" si="20">C7+C15+C23+C31+C39+C47+C55+C63</f>
        <v>39</v>
      </c>
      <c r="D71" s="62">
        <f t="shared" si="20"/>
        <v>15</v>
      </c>
      <c r="E71" s="62">
        <f t="shared" si="20"/>
        <v>42</v>
      </c>
      <c r="F71" s="62">
        <f t="shared" si="20"/>
        <v>19</v>
      </c>
      <c r="G71" s="62">
        <f t="shared" si="20"/>
        <v>44</v>
      </c>
      <c r="H71" s="62">
        <f t="shared" si="20"/>
        <v>24</v>
      </c>
      <c r="I71" s="62">
        <f t="shared" si="20"/>
        <v>239</v>
      </c>
      <c r="J71" s="62">
        <f t="shared" si="20"/>
        <v>123</v>
      </c>
      <c r="K71" s="62">
        <f t="shared" si="20"/>
        <v>760</v>
      </c>
      <c r="L71" s="62">
        <f t="shared" si="20"/>
        <v>425</v>
      </c>
      <c r="M71" s="62">
        <f t="shared" si="20"/>
        <v>269</v>
      </c>
      <c r="N71" s="62">
        <f t="shared" si="20"/>
        <v>145</v>
      </c>
      <c r="O71" s="91">
        <f t="shared" si="20"/>
        <v>248</v>
      </c>
      <c r="P71" s="91">
        <f t="shared" si="20"/>
        <v>146</v>
      </c>
      <c r="Q71" s="62">
        <f t="shared" si="20"/>
        <v>343</v>
      </c>
      <c r="R71" s="62">
        <f t="shared" si="20"/>
        <v>193</v>
      </c>
      <c r="S71" s="62">
        <f t="shared" si="20"/>
        <v>246</v>
      </c>
      <c r="T71" s="62">
        <f t="shared" si="20"/>
        <v>168</v>
      </c>
      <c r="U71" s="62">
        <f t="shared" si="20"/>
        <v>204</v>
      </c>
      <c r="V71" s="62">
        <f t="shared" si="20"/>
        <v>129</v>
      </c>
      <c r="W71" s="62">
        <f t="shared" si="20"/>
        <v>630</v>
      </c>
      <c r="X71" s="62">
        <f t="shared" si="20"/>
        <v>354</v>
      </c>
      <c r="Y71" s="62">
        <f t="shared" si="20"/>
        <v>755</v>
      </c>
      <c r="Z71" s="62">
        <f t="shared" si="20"/>
        <v>353</v>
      </c>
      <c r="AA71" s="62">
        <f t="shared" si="20"/>
        <v>696</v>
      </c>
      <c r="AB71" s="62">
        <f t="shared" si="20"/>
        <v>202</v>
      </c>
      <c r="AC71" s="62">
        <f t="shared" si="20"/>
        <v>263</v>
      </c>
      <c r="AD71" s="62">
        <f t="shared" si="20"/>
        <v>161</v>
      </c>
      <c r="AE71" s="62">
        <f t="shared" si="20"/>
        <v>211</v>
      </c>
      <c r="AF71" s="62">
        <f t="shared" si="20"/>
        <v>99</v>
      </c>
      <c r="AG71" s="62">
        <f t="shared" si="20"/>
        <v>181</v>
      </c>
      <c r="AH71" s="62">
        <f t="shared" si="20"/>
        <v>99</v>
      </c>
      <c r="AI71" s="62">
        <f t="shared" si="20"/>
        <v>138</v>
      </c>
      <c r="AJ71" s="62">
        <f t="shared" si="20"/>
        <v>74</v>
      </c>
      <c r="AK71" s="62">
        <f t="shared" si="20"/>
        <v>25</v>
      </c>
      <c r="AL71" s="62">
        <f t="shared" si="20"/>
        <v>10</v>
      </c>
      <c r="AM71" s="62">
        <f t="shared" si="20"/>
        <v>200</v>
      </c>
      <c r="AN71" s="62">
        <f t="shared" si="20"/>
        <v>157</v>
      </c>
      <c r="AO71" s="62">
        <f t="shared" si="20"/>
        <v>350</v>
      </c>
      <c r="AP71" s="62">
        <f t="shared" si="20"/>
        <v>208</v>
      </c>
      <c r="AQ71" s="62">
        <f t="shared" si="20"/>
        <v>163</v>
      </c>
      <c r="AR71" s="62">
        <f t="shared" si="20"/>
        <v>94</v>
      </c>
      <c r="AS71" s="62">
        <f t="shared" si="20"/>
        <v>420</v>
      </c>
      <c r="AT71" s="62">
        <f t="shared" si="20"/>
        <v>302</v>
      </c>
      <c r="AU71" s="62">
        <f t="shared" si="20"/>
        <v>6</v>
      </c>
      <c r="AV71" s="62">
        <f t="shared" si="20"/>
        <v>5</v>
      </c>
      <c r="AW71" s="152">
        <f t="shared" si="17"/>
        <v>6472</v>
      </c>
      <c r="AX71" s="153">
        <f t="shared" si="17"/>
        <v>3505</v>
      </c>
    </row>
    <row r="72" spans="1:50" ht="20.25" customHeight="1" x14ac:dyDescent="0.25">
      <c r="A72" s="330"/>
      <c r="B72" s="150" t="s">
        <v>133</v>
      </c>
      <c r="C72" s="64">
        <f t="shared" ref="C72:AV72" si="21">C8+C16+C24+C32+C40+C48+C56+C64</f>
        <v>1</v>
      </c>
      <c r="D72" s="64">
        <f t="shared" si="21"/>
        <v>1</v>
      </c>
      <c r="E72" s="64">
        <f t="shared" si="21"/>
        <v>0</v>
      </c>
      <c r="F72" s="64">
        <f t="shared" si="21"/>
        <v>0</v>
      </c>
      <c r="G72" s="64">
        <f t="shared" si="21"/>
        <v>0</v>
      </c>
      <c r="H72" s="64">
        <f t="shared" si="21"/>
        <v>0</v>
      </c>
      <c r="I72" s="64">
        <f t="shared" si="21"/>
        <v>0</v>
      </c>
      <c r="J72" s="64">
        <f t="shared" si="21"/>
        <v>0</v>
      </c>
      <c r="K72" s="64">
        <f t="shared" si="21"/>
        <v>0</v>
      </c>
      <c r="L72" s="64">
        <f t="shared" si="21"/>
        <v>0</v>
      </c>
      <c r="M72" s="64">
        <f t="shared" si="21"/>
        <v>0</v>
      </c>
      <c r="N72" s="64">
        <f t="shared" si="21"/>
        <v>0</v>
      </c>
      <c r="O72" s="93">
        <f t="shared" si="21"/>
        <v>0</v>
      </c>
      <c r="P72" s="93">
        <f t="shared" si="21"/>
        <v>0</v>
      </c>
      <c r="Q72" s="64">
        <f t="shared" si="21"/>
        <v>3</v>
      </c>
      <c r="R72" s="64">
        <f t="shared" si="21"/>
        <v>2</v>
      </c>
      <c r="S72" s="64">
        <f t="shared" si="21"/>
        <v>0</v>
      </c>
      <c r="T72" s="64">
        <f t="shared" si="21"/>
        <v>0</v>
      </c>
      <c r="U72" s="64">
        <f t="shared" si="21"/>
        <v>0</v>
      </c>
      <c r="V72" s="64">
        <f t="shared" si="21"/>
        <v>0</v>
      </c>
      <c r="W72" s="64">
        <f t="shared" si="21"/>
        <v>0</v>
      </c>
      <c r="X72" s="64">
        <f t="shared" si="21"/>
        <v>0</v>
      </c>
      <c r="Y72" s="64">
        <f t="shared" si="21"/>
        <v>2</v>
      </c>
      <c r="Z72" s="64">
        <f t="shared" si="21"/>
        <v>1</v>
      </c>
      <c r="AA72" s="64">
        <f t="shared" si="21"/>
        <v>0</v>
      </c>
      <c r="AB72" s="64">
        <f t="shared" si="21"/>
        <v>0</v>
      </c>
      <c r="AC72" s="64">
        <f t="shared" si="21"/>
        <v>16</v>
      </c>
      <c r="AD72" s="64">
        <f t="shared" si="21"/>
        <v>11</v>
      </c>
      <c r="AE72" s="64">
        <f t="shared" si="21"/>
        <v>0</v>
      </c>
      <c r="AF72" s="64">
        <f t="shared" si="21"/>
        <v>0</v>
      </c>
      <c r="AG72" s="64">
        <f t="shared" si="21"/>
        <v>0</v>
      </c>
      <c r="AH72" s="64">
        <f t="shared" si="21"/>
        <v>0</v>
      </c>
      <c r="AI72" s="64">
        <f t="shared" si="21"/>
        <v>0</v>
      </c>
      <c r="AJ72" s="64">
        <f t="shared" si="21"/>
        <v>0</v>
      </c>
      <c r="AK72" s="64">
        <f t="shared" si="21"/>
        <v>0</v>
      </c>
      <c r="AL72" s="64">
        <f t="shared" si="21"/>
        <v>0</v>
      </c>
      <c r="AM72" s="64">
        <f t="shared" si="21"/>
        <v>0</v>
      </c>
      <c r="AN72" s="64">
        <f t="shared" si="21"/>
        <v>0</v>
      </c>
      <c r="AO72" s="64">
        <f t="shared" si="21"/>
        <v>0</v>
      </c>
      <c r="AP72" s="64">
        <f t="shared" si="21"/>
        <v>0</v>
      </c>
      <c r="AQ72" s="64">
        <f t="shared" si="21"/>
        <v>0</v>
      </c>
      <c r="AR72" s="64">
        <f t="shared" si="21"/>
        <v>0</v>
      </c>
      <c r="AS72" s="64">
        <f t="shared" si="21"/>
        <v>0</v>
      </c>
      <c r="AT72" s="64">
        <f t="shared" si="21"/>
        <v>0</v>
      </c>
      <c r="AU72" s="64">
        <f t="shared" si="21"/>
        <v>0</v>
      </c>
      <c r="AV72" s="64">
        <f t="shared" si="21"/>
        <v>0</v>
      </c>
      <c r="AW72" s="155">
        <f t="shared" si="17"/>
        <v>22</v>
      </c>
      <c r="AX72" s="156">
        <f t="shared" si="17"/>
        <v>15</v>
      </c>
    </row>
    <row r="73" spans="1:50" ht="21" customHeight="1" x14ac:dyDescent="0.25">
      <c r="A73" s="323" t="s">
        <v>134</v>
      </c>
      <c r="B73" s="324"/>
      <c r="C73" s="164">
        <f t="shared" ref="C73:AV73" si="22">C9+C17+C25+C33+C41+C49+C57+C65</f>
        <v>86</v>
      </c>
      <c r="D73" s="164">
        <f t="shared" si="22"/>
        <v>31</v>
      </c>
      <c r="E73" s="164">
        <f t="shared" si="22"/>
        <v>69</v>
      </c>
      <c r="F73" s="164">
        <f t="shared" si="22"/>
        <v>29</v>
      </c>
      <c r="G73" s="164">
        <f t="shared" si="22"/>
        <v>81</v>
      </c>
      <c r="H73" s="164">
        <f t="shared" si="22"/>
        <v>43</v>
      </c>
      <c r="I73" s="164">
        <f t="shared" si="22"/>
        <v>290</v>
      </c>
      <c r="J73" s="164">
        <f t="shared" si="22"/>
        <v>142</v>
      </c>
      <c r="K73" s="164">
        <f t="shared" si="22"/>
        <v>2381</v>
      </c>
      <c r="L73" s="164">
        <f t="shared" si="22"/>
        <v>1215</v>
      </c>
      <c r="M73" s="164">
        <f t="shared" si="22"/>
        <v>718</v>
      </c>
      <c r="N73" s="164">
        <f t="shared" si="22"/>
        <v>383</v>
      </c>
      <c r="O73" s="165">
        <f t="shared" si="22"/>
        <v>739</v>
      </c>
      <c r="P73" s="165">
        <f t="shared" si="22"/>
        <v>373</v>
      </c>
      <c r="Q73" s="164">
        <f t="shared" si="22"/>
        <v>545</v>
      </c>
      <c r="R73" s="164">
        <f t="shared" si="22"/>
        <v>289</v>
      </c>
      <c r="S73" s="164">
        <f t="shared" si="22"/>
        <v>674</v>
      </c>
      <c r="T73" s="164">
        <f t="shared" si="22"/>
        <v>319</v>
      </c>
      <c r="U73" s="164">
        <f t="shared" si="22"/>
        <v>274</v>
      </c>
      <c r="V73" s="164">
        <f t="shared" si="22"/>
        <v>163</v>
      </c>
      <c r="W73" s="164">
        <f t="shared" si="22"/>
        <v>815</v>
      </c>
      <c r="X73" s="164">
        <f t="shared" si="22"/>
        <v>404</v>
      </c>
      <c r="Y73" s="164">
        <f t="shared" si="22"/>
        <v>1225</v>
      </c>
      <c r="Z73" s="164">
        <f t="shared" si="22"/>
        <v>621</v>
      </c>
      <c r="AA73" s="164">
        <f t="shared" si="22"/>
        <v>897</v>
      </c>
      <c r="AB73" s="164">
        <f t="shared" si="22"/>
        <v>258</v>
      </c>
      <c r="AC73" s="164">
        <f t="shared" si="22"/>
        <v>429</v>
      </c>
      <c r="AD73" s="164">
        <f t="shared" si="22"/>
        <v>266</v>
      </c>
      <c r="AE73" s="164">
        <f t="shared" si="22"/>
        <v>352</v>
      </c>
      <c r="AF73" s="164">
        <f t="shared" si="22"/>
        <v>151</v>
      </c>
      <c r="AG73" s="164">
        <f t="shared" si="22"/>
        <v>256</v>
      </c>
      <c r="AH73" s="164">
        <f t="shared" si="22"/>
        <v>138</v>
      </c>
      <c r="AI73" s="164">
        <f t="shared" si="22"/>
        <v>188</v>
      </c>
      <c r="AJ73" s="164">
        <f t="shared" si="22"/>
        <v>96</v>
      </c>
      <c r="AK73" s="164">
        <f t="shared" si="22"/>
        <v>99</v>
      </c>
      <c r="AL73" s="164">
        <f t="shared" si="22"/>
        <v>44</v>
      </c>
      <c r="AM73" s="164">
        <f t="shared" si="22"/>
        <v>207</v>
      </c>
      <c r="AN73" s="164">
        <f t="shared" si="22"/>
        <v>164</v>
      </c>
      <c r="AO73" s="164">
        <f t="shared" si="22"/>
        <v>430</v>
      </c>
      <c r="AP73" s="164">
        <f t="shared" si="22"/>
        <v>246</v>
      </c>
      <c r="AQ73" s="164">
        <f t="shared" si="22"/>
        <v>174</v>
      </c>
      <c r="AR73" s="164">
        <f t="shared" si="22"/>
        <v>99</v>
      </c>
      <c r="AS73" s="164">
        <f t="shared" si="22"/>
        <v>457</v>
      </c>
      <c r="AT73" s="164">
        <f t="shared" si="22"/>
        <v>327</v>
      </c>
      <c r="AU73" s="164">
        <f t="shared" si="22"/>
        <v>8</v>
      </c>
      <c r="AV73" s="164">
        <f t="shared" si="22"/>
        <v>6</v>
      </c>
      <c r="AW73" s="166">
        <f t="shared" si="17"/>
        <v>11394</v>
      </c>
      <c r="AX73" s="167">
        <f t="shared" si="17"/>
        <v>5807</v>
      </c>
    </row>
    <row r="74" spans="1:50" ht="15" hidden="1" customHeight="1" x14ac:dyDescent="0.2">
      <c r="A74" s="168"/>
      <c r="B74" s="169"/>
      <c r="C74" s="170"/>
      <c r="D74" s="171"/>
      <c r="E74" s="170"/>
      <c r="F74" s="171"/>
      <c r="G74" s="170"/>
      <c r="H74" s="171"/>
      <c r="I74" s="170"/>
      <c r="J74" s="171"/>
      <c r="K74" s="170"/>
      <c r="L74" s="171"/>
      <c r="M74" s="170"/>
      <c r="N74" s="171"/>
      <c r="O74" s="170"/>
      <c r="P74" s="171"/>
      <c r="Q74" s="170"/>
      <c r="R74" s="171"/>
      <c r="S74" s="170"/>
      <c r="T74" s="171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</row>
    <row r="75" spans="1:50" ht="15" hidden="1" customHeight="1" x14ac:dyDescent="0.2">
      <c r="A75" s="173"/>
      <c r="B75" s="174"/>
      <c r="C75" s="321" t="s">
        <v>54</v>
      </c>
      <c r="D75" s="322"/>
      <c r="E75" s="321" t="s">
        <v>55</v>
      </c>
      <c r="F75" s="322"/>
      <c r="G75" s="321" t="s">
        <v>56</v>
      </c>
      <c r="H75" s="322"/>
      <c r="I75" s="321" t="s">
        <v>57</v>
      </c>
      <c r="J75" s="322"/>
      <c r="K75" s="321" t="s">
        <v>58</v>
      </c>
      <c r="L75" s="322"/>
      <c r="M75" s="321" t="s">
        <v>59</v>
      </c>
      <c r="N75" s="322"/>
      <c r="O75" s="321" t="s">
        <v>135</v>
      </c>
      <c r="P75" s="322"/>
      <c r="Q75" s="321" t="s">
        <v>61</v>
      </c>
      <c r="R75" s="322"/>
      <c r="S75" s="321" t="s">
        <v>62</v>
      </c>
      <c r="T75" s="322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5"/>
    </row>
    <row r="76" spans="1:50" ht="15" hidden="1" customHeight="1" x14ac:dyDescent="0.2">
      <c r="A76" s="333" t="s">
        <v>136</v>
      </c>
      <c r="B76" s="334"/>
      <c r="C76" s="331">
        <v>108.858</v>
      </c>
      <c r="D76" s="332"/>
      <c r="E76" s="331">
        <v>107.06100000000001</v>
      </c>
      <c r="F76" s="332"/>
      <c r="G76" s="331">
        <v>333.363</v>
      </c>
      <c r="H76" s="332"/>
      <c r="I76" s="331">
        <v>40.847000000000001</v>
      </c>
      <c r="J76" s="332"/>
      <c r="K76" s="331">
        <v>21.905999999999999</v>
      </c>
      <c r="L76" s="332"/>
      <c r="M76" s="331">
        <v>17.382000000000001</v>
      </c>
      <c r="N76" s="332"/>
      <c r="O76" s="331">
        <v>102.613</v>
      </c>
      <c r="P76" s="332"/>
      <c r="Q76" s="331">
        <v>457.27600000000001</v>
      </c>
      <c r="R76" s="332"/>
      <c r="S76" s="339">
        <f>SUM(C76:R76)</f>
        <v>1189.306</v>
      </c>
      <c r="T76" s="340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178"/>
      <c r="AR76" s="178"/>
      <c r="AS76" s="178"/>
      <c r="AT76" s="178"/>
      <c r="AU76" s="178"/>
      <c r="AV76" s="178"/>
      <c r="AW76" s="178"/>
      <c r="AX76" s="177"/>
    </row>
    <row r="77" spans="1:50" ht="15" hidden="1" customHeight="1" x14ac:dyDescent="0.2">
      <c r="A77" s="179"/>
      <c r="B77" s="179"/>
      <c r="C77" s="179"/>
      <c r="D77" s="180"/>
      <c r="E77" s="179"/>
      <c r="F77" s="180"/>
      <c r="G77" s="179"/>
      <c r="H77" s="180"/>
      <c r="I77" s="179"/>
      <c r="J77" s="180"/>
      <c r="K77" s="179"/>
      <c r="L77" s="180"/>
      <c r="M77" s="179"/>
      <c r="N77" s="180"/>
      <c r="O77" s="179"/>
      <c r="P77" s="180"/>
      <c r="Q77" s="179"/>
      <c r="R77" s="180"/>
      <c r="S77" s="179"/>
      <c r="T77" s="180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</row>
  </sheetData>
  <mergeCells count="63">
    <mergeCell ref="S76:T76"/>
    <mergeCell ref="AK2:AL2"/>
    <mergeCell ref="A49:B49"/>
    <mergeCell ref="Q76:R76"/>
    <mergeCell ref="O76:P76"/>
    <mergeCell ref="M76:N76"/>
    <mergeCell ref="A60:A64"/>
    <mergeCell ref="C2:D2"/>
    <mergeCell ref="I75:J75"/>
    <mergeCell ref="K76:L76"/>
    <mergeCell ref="A52:A56"/>
    <mergeCell ref="A2:B3"/>
    <mergeCell ref="G75:H75"/>
    <mergeCell ref="A57:B57"/>
    <mergeCell ref="C76:D76"/>
    <mergeCell ref="I76:J76"/>
    <mergeCell ref="A76:B76"/>
    <mergeCell ref="G76:H76"/>
    <mergeCell ref="A68:A72"/>
    <mergeCell ref="E76:F76"/>
    <mergeCell ref="A4:A8"/>
    <mergeCell ref="A44:A48"/>
    <mergeCell ref="E75:F75"/>
    <mergeCell ref="A36:A40"/>
    <mergeCell ref="C75:D75"/>
    <mergeCell ref="A9:B9"/>
    <mergeCell ref="A73:B73"/>
    <mergeCell ref="K75:L75"/>
    <mergeCell ref="E2:F2"/>
    <mergeCell ref="AO2:AP2"/>
    <mergeCell ref="A65:B65"/>
    <mergeCell ref="AI2:AJ2"/>
    <mergeCell ref="A41:B41"/>
    <mergeCell ref="A28:A32"/>
    <mergeCell ref="AG2:AH2"/>
    <mergeCell ref="A33:B33"/>
    <mergeCell ref="A20:A24"/>
    <mergeCell ref="AE2:AF2"/>
    <mergeCell ref="A25:B25"/>
    <mergeCell ref="A12:A16"/>
    <mergeCell ref="AC2:AD2"/>
    <mergeCell ref="A17:B17"/>
    <mergeCell ref="S75:T75"/>
    <mergeCell ref="M2:N2"/>
    <mergeCell ref="Q75:R75"/>
    <mergeCell ref="K2:L2"/>
    <mergeCell ref="O75:P75"/>
    <mergeCell ref="M75:N75"/>
    <mergeCell ref="U2:V2"/>
    <mergeCell ref="W2:X2"/>
    <mergeCell ref="A1:AX1"/>
    <mergeCell ref="Y2:Z2"/>
    <mergeCell ref="AS2:AT2"/>
    <mergeCell ref="AU2:AV2"/>
    <mergeCell ref="AW2:AX2"/>
    <mergeCell ref="S2:T2"/>
    <mergeCell ref="Q2:R2"/>
    <mergeCell ref="O2:P2"/>
    <mergeCell ref="I2:J2"/>
    <mergeCell ref="G2:H2"/>
    <mergeCell ref="AQ2:AR2"/>
    <mergeCell ref="AA2:AB2"/>
    <mergeCell ref="AM2:AN2"/>
  </mergeCells>
  <pageMargins left="0.60629900000000003" right="0.60629900000000003" top="0.60629900000000003" bottom="0.60629900000000003" header="0.3" footer="0.3"/>
  <pageSetup scale="47" orientation="portrait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/>
  </sheetViews>
  <sheetFormatPr baseColWidth="10" defaultColWidth="16.33203125" defaultRowHeight="18" customHeight="1" x14ac:dyDescent="0.15"/>
  <cols>
    <col min="1" max="1" width="23.1640625" style="181" customWidth="1"/>
    <col min="2" max="2" width="12.5" style="181" customWidth="1"/>
    <col min="3" max="3" width="10.5" style="181" customWidth="1"/>
    <col min="4" max="4" width="12.5" style="181" customWidth="1"/>
    <col min="5" max="5" width="10.5" style="181" customWidth="1"/>
    <col min="6" max="6" width="12.5" style="181" customWidth="1"/>
    <col min="7" max="7" width="10.5" style="181" customWidth="1"/>
    <col min="8" max="8" width="12.5" style="181" customWidth="1"/>
    <col min="9" max="9" width="10.5" style="181" customWidth="1"/>
    <col min="10" max="10" width="12.5" style="181" customWidth="1"/>
    <col min="11" max="11" width="10.5" style="181" customWidth="1"/>
    <col min="12" max="12" width="12.5" style="181" customWidth="1"/>
    <col min="13" max="13" width="10.5" style="181" customWidth="1"/>
    <col min="14" max="256" width="16.33203125" customWidth="1"/>
  </cols>
  <sheetData>
    <row r="1" spans="1:13" ht="47.5" customHeight="1" x14ac:dyDescent="0.15">
      <c r="A1" s="264" t="s">
        <v>137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6"/>
    </row>
    <row r="2" spans="1:13" ht="18.5" customHeight="1" x14ac:dyDescent="0.15">
      <c r="A2" s="41"/>
      <c r="B2" s="267" t="s">
        <v>90</v>
      </c>
      <c r="C2" s="278"/>
      <c r="D2" s="278"/>
      <c r="E2" s="278"/>
      <c r="F2" s="278"/>
      <c r="G2" s="278"/>
      <c r="H2" s="278"/>
      <c r="I2" s="278"/>
      <c r="J2" s="267" t="s">
        <v>125</v>
      </c>
      <c r="K2" s="351"/>
      <c r="L2" s="352" t="s">
        <v>62</v>
      </c>
      <c r="M2" s="275" t="s">
        <v>138</v>
      </c>
    </row>
    <row r="3" spans="1:13" ht="36.25" customHeight="1" x14ac:dyDescent="0.15">
      <c r="A3" s="48" t="s">
        <v>65</v>
      </c>
      <c r="B3" s="301" t="s">
        <v>139</v>
      </c>
      <c r="C3" s="302"/>
      <c r="D3" s="301" t="s">
        <v>140</v>
      </c>
      <c r="E3" s="302"/>
      <c r="F3" s="301" t="s">
        <v>141</v>
      </c>
      <c r="G3" s="302"/>
      <c r="H3" s="301" t="s">
        <v>142</v>
      </c>
      <c r="I3" s="302"/>
      <c r="J3" s="301" t="s">
        <v>62</v>
      </c>
      <c r="K3" s="343" t="s">
        <v>64</v>
      </c>
      <c r="L3" s="353"/>
      <c r="M3" s="299"/>
    </row>
    <row r="4" spans="1:13" ht="18.5" customHeight="1" x14ac:dyDescent="0.15">
      <c r="A4" s="76" t="s">
        <v>143</v>
      </c>
      <c r="B4" s="43" t="s">
        <v>62</v>
      </c>
      <c r="C4" s="43" t="s">
        <v>64</v>
      </c>
      <c r="D4" s="43" t="s">
        <v>62</v>
      </c>
      <c r="E4" s="43" t="s">
        <v>64</v>
      </c>
      <c r="F4" s="43" t="s">
        <v>62</v>
      </c>
      <c r="G4" s="43" t="s">
        <v>64</v>
      </c>
      <c r="H4" s="43" t="s">
        <v>62</v>
      </c>
      <c r="I4" s="43" t="s">
        <v>64</v>
      </c>
      <c r="J4" s="347"/>
      <c r="K4" s="346"/>
      <c r="L4" s="345"/>
      <c r="M4" s="300"/>
    </row>
    <row r="5" spans="1:13" ht="18.5" customHeight="1" x14ac:dyDescent="0.15">
      <c r="A5" s="41" t="s">
        <v>129</v>
      </c>
      <c r="B5" s="117">
        <v>0</v>
      </c>
      <c r="C5" s="117">
        <v>0</v>
      </c>
      <c r="D5" s="117">
        <v>0</v>
      </c>
      <c r="E5" s="117">
        <v>0</v>
      </c>
      <c r="F5" s="117">
        <v>4</v>
      </c>
      <c r="G5" s="117">
        <v>0</v>
      </c>
      <c r="H5" s="117">
        <v>1</v>
      </c>
      <c r="I5" s="117">
        <v>1</v>
      </c>
      <c r="J5" s="117">
        <v>2</v>
      </c>
      <c r="K5" s="182">
        <v>0</v>
      </c>
      <c r="L5" s="183">
        <f t="shared" ref="L5:M10" si="0">B5+D5+F5+H5+J5</f>
        <v>7</v>
      </c>
      <c r="M5" s="118">
        <f t="shared" si="0"/>
        <v>1</v>
      </c>
    </row>
    <row r="6" spans="1:13" ht="18.25" customHeight="1" x14ac:dyDescent="0.15">
      <c r="A6" s="48" t="s">
        <v>130</v>
      </c>
      <c r="B6" s="119">
        <v>0</v>
      </c>
      <c r="C6" s="119">
        <v>0</v>
      </c>
      <c r="D6" s="119">
        <v>2</v>
      </c>
      <c r="E6" s="119">
        <v>0</v>
      </c>
      <c r="F6" s="119">
        <v>9</v>
      </c>
      <c r="G6" s="119">
        <v>6</v>
      </c>
      <c r="H6" s="119">
        <v>1</v>
      </c>
      <c r="I6" s="119">
        <v>0</v>
      </c>
      <c r="J6" s="119">
        <v>3</v>
      </c>
      <c r="K6" s="184">
        <v>1</v>
      </c>
      <c r="L6" s="185">
        <f t="shared" si="0"/>
        <v>15</v>
      </c>
      <c r="M6" s="120">
        <f t="shared" si="0"/>
        <v>7</v>
      </c>
    </row>
    <row r="7" spans="1:13" ht="18.25" customHeight="1" x14ac:dyDescent="0.15">
      <c r="A7" s="48" t="s">
        <v>131</v>
      </c>
      <c r="B7" s="121">
        <v>2</v>
      </c>
      <c r="C7" s="121">
        <v>0</v>
      </c>
      <c r="D7" s="121">
        <v>4</v>
      </c>
      <c r="E7" s="121">
        <v>0</v>
      </c>
      <c r="F7" s="121">
        <v>3</v>
      </c>
      <c r="G7" s="121">
        <v>0</v>
      </c>
      <c r="H7" s="121">
        <v>0</v>
      </c>
      <c r="I7" s="121">
        <v>0</v>
      </c>
      <c r="J7" s="121">
        <v>3</v>
      </c>
      <c r="K7" s="186">
        <v>0</v>
      </c>
      <c r="L7" s="187">
        <f t="shared" si="0"/>
        <v>12</v>
      </c>
      <c r="M7" s="122">
        <f t="shared" si="0"/>
        <v>0</v>
      </c>
    </row>
    <row r="8" spans="1:13" ht="18.25" customHeight="1" x14ac:dyDescent="0.15">
      <c r="A8" s="48" t="s">
        <v>132</v>
      </c>
      <c r="B8" s="119">
        <v>5</v>
      </c>
      <c r="C8" s="119">
        <v>0</v>
      </c>
      <c r="D8" s="119">
        <v>7</v>
      </c>
      <c r="E8" s="119">
        <v>1</v>
      </c>
      <c r="F8" s="119">
        <v>10</v>
      </c>
      <c r="G8" s="119">
        <v>5</v>
      </c>
      <c r="H8" s="119">
        <v>1</v>
      </c>
      <c r="I8" s="119">
        <v>0</v>
      </c>
      <c r="J8" s="119">
        <v>1</v>
      </c>
      <c r="K8" s="184">
        <v>0</v>
      </c>
      <c r="L8" s="185">
        <f t="shared" si="0"/>
        <v>24</v>
      </c>
      <c r="M8" s="120">
        <f t="shared" si="0"/>
        <v>6</v>
      </c>
    </row>
    <row r="9" spans="1:13" ht="18.25" customHeight="1" x14ac:dyDescent="0.15">
      <c r="A9" s="48" t="s">
        <v>133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86">
        <v>0</v>
      </c>
      <c r="L9" s="187">
        <f t="shared" si="0"/>
        <v>0</v>
      </c>
      <c r="M9" s="122">
        <f t="shared" si="0"/>
        <v>0</v>
      </c>
    </row>
    <row r="10" spans="1:13" ht="18.25" customHeight="1" x14ac:dyDescent="0.15">
      <c r="A10" s="48" t="s">
        <v>62</v>
      </c>
      <c r="B10" s="188">
        <f t="shared" ref="B10:K10" si="1">SUM(B5:B9)</f>
        <v>7</v>
      </c>
      <c r="C10" s="188">
        <f t="shared" si="1"/>
        <v>0</v>
      </c>
      <c r="D10" s="188">
        <f t="shared" si="1"/>
        <v>13</v>
      </c>
      <c r="E10" s="188">
        <f t="shared" si="1"/>
        <v>1</v>
      </c>
      <c r="F10" s="188">
        <f t="shared" si="1"/>
        <v>26</v>
      </c>
      <c r="G10" s="188">
        <f t="shared" si="1"/>
        <v>11</v>
      </c>
      <c r="H10" s="188">
        <f t="shared" si="1"/>
        <v>3</v>
      </c>
      <c r="I10" s="188">
        <f t="shared" si="1"/>
        <v>1</v>
      </c>
      <c r="J10" s="188">
        <f t="shared" si="1"/>
        <v>9</v>
      </c>
      <c r="K10" s="189">
        <f t="shared" si="1"/>
        <v>1</v>
      </c>
      <c r="L10" s="185">
        <f t="shared" si="0"/>
        <v>58</v>
      </c>
      <c r="M10" s="120">
        <f t="shared" si="0"/>
        <v>14</v>
      </c>
    </row>
    <row r="11" spans="1:13" ht="20.25" customHeight="1" x14ac:dyDescent="0.15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2"/>
    </row>
    <row r="12" spans="1:13" ht="36.25" customHeight="1" x14ac:dyDescent="0.15">
      <c r="A12" s="48" t="s">
        <v>66</v>
      </c>
      <c r="B12" s="301" t="s">
        <v>139</v>
      </c>
      <c r="C12" s="304"/>
      <c r="D12" s="301" t="s">
        <v>140</v>
      </c>
      <c r="E12" s="304"/>
      <c r="F12" s="301" t="s">
        <v>141</v>
      </c>
      <c r="G12" s="304"/>
      <c r="H12" s="301" t="s">
        <v>142</v>
      </c>
      <c r="I12" s="304"/>
      <c r="J12" s="301" t="s">
        <v>62</v>
      </c>
      <c r="K12" s="343" t="s">
        <v>64</v>
      </c>
      <c r="L12" s="341" t="s">
        <v>62</v>
      </c>
      <c r="M12" s="348" t="s">
        <v>138</v>
      </c>
    </row>
    <row r="13" spans="1:13" ht="18.5" customHeight="1" x14ac:dyDescent="0.15">
      <c r="A13" s="76" t="s">
        <v>143</v>
      </c>
      <c r="B13" s="43" t="s">
        <v>62</v>
      </c>
      <c r="C13" s="43" t="s">
        <v>64</v>
      </c>
      <c r="D13" s="43" t="s">
        <v>62</v>
      </c>
      <c r="E13" s="43" t="s">
        <v>64</v>
      </c>
      <c r="F13" s="43" t="s">
        <v>62</v>
      </c>
      <c r="G13" s="43" t="s">
        <v>64</v>
      </c>
      <c r="H13" s="43" t="s">
        <v>62</v>
      </c>
      <c r="I13" s="43" t="s">
        <v>64</v>
      </c>
      <c r="J13" s="277"/>
      <c r="K13" s="344"/>
      <c r="L13" s="342"/>
      <c r="M13" s="276"/>
    </row>
    <row r="14" spans="1:13" ht="18.5" customHeight="1" x14ac:dyDescent="0.15">
      <c r="A14" s="41" t="s">
        <v>129</v>
      </c>
      <c r="B14" s="129">
        <v>0</v>
      </c>
      <c r="C14" s="129">
        <v>0</v>
      </c>
      <c r="D14" s="129">
        <v>1</v>
      </c>
      <c r="E14" s="129">
        <v>0</v>
      </c>
      <c r="F14" s="129">
        <v>3</v>
      </c>
      <c r="G14" s="129">
        <v>0</v>
      </c>
      <c r="H14" s="129">
        <v>0</v>
      </c>
      <c r="I14" s="129">
        <v>0</v>
      </c>
      <c r="J14" s="129">
        <v>1</v>
      </c>
      <c r="K14" s="193">
        <v>0</v>
      </c>
      <c r="L14" s="194">
        <f t="shared" ref="L14:M19" si="2">B14+D14+F14+H14+J14</f>
        <v>5</v>
      </c>
      <c r="M14" s="130">
        <f t="shared" si="2"/>
        <v>0</v>
      </c>
    </row>
    <row r="15" spans="1:13" ht="18.25" customHeight="1" x14ac:dyDescent="0.15">
      <c r="A15" s="48" t="s">
        <v>130</v>
      </c>
      <c r="B15" s="121">
        <v>0</v>
      </c>
      <c r="C15" s="121">
        <v>0</v>
      </c>
      <c r="D15" s="121">
        <v>0</v>
      </c>
      <c r="E15" s="121">
        <v>0</v>
      </c>
      <c r="F15" s="121">
        <v>4</v>
      </c>
      <c r="G15" s="121">
        <v>1</v>
      </c>
      <c r="H15" s="121">
        <v>0</v>
      </c>
      <c r="I15" s="121">
        <v>0</v>
      </c>
      <c r="J15" s="121">
        <v>5</v>
      </c>
      <c r="K15" s="186">
        <v>2</v>
      </c>
      <c r="L15" s="187">
        <f t="shared" si="2"/>
        <v>9</v>
      </c>
      <c r="M15" s="122">
        <f t="shared" si="2"/>
        <v>3</v>
      </c>
    </row>
    <row r="16" spans="1:13" ht="18.25" customHeight="1" x14ac:dyDescent="0.15">
      <c r="A16" s="48" t="s">
        <v>131</v>
      </c>
      <c r="B16" s="119">
        <v>0</v>
      </c>
      <c r="C16" s="119">
        <v>0</v>
      </c>
      <c r="D16" s="119">
        <v>1</v>
      </c>
      <c r="E16" s="119">
        <v>0</v>
      </c>
      <c r="F16" s="119">
        <v>1</v>
      </c>
      <c r="G16" s="119">
        <v>1</v>
      </c>
      <c r="H16" s="119">
        <v>2</v>
      </c>
      <c r="I16" s="119">
        <v>0</v>
      </c>
      <c r="J16" s="119">
        <v>1</v>
      </c>
      <c r="K16" s="184">
        <v>1</v>
      </c>
      <c r="L16" s="185">
        <f t="shared" si="2"/>
        <v>5</v>
      </c>
      <c r="M16" s="120">
        <f t="shared" si="2"/>
        <v>2</v>
      </c>
    </row>
    <row r="17" spans="1:13" ht="18.25" customHeight="1" x14ac:dyDescent="0.15">
      <c r="A17" s="48" t="s">
        <v>132</v>
      </c>
      <c r="B17" s="121">
        <v>4</v>
      </c>
      <c r="C17" s="121">
        <v>2</v>
      </c>
      <c r="D17" s="121">
        <v>7</v>
      </c>
      <c r="E17" s="121">
        <v>0</v>
      </c>
      <c r="F17" s="121">
        <v>10</v>
      </c>
      <c r="G17" s="121">
        <v>3</v>
      </c>
      <c r="H17" s="121">
        <v>3</v>
      </c>
      <c r="I17" s="121">
        <v>1</v>
      </c>
      <c r="J17" s="121">
        <v>8</v>
      </c>
      <c r="K17" s="186">
        <v>4</v>
      </c>
      <c r="L17" s="187">
        <f t="shared" si="2"/>
        <v>32</v>
      </c>
      <c r="M17" s="122">
        <f t="shared" si="2"/>
        <v>10</v>
      </c>
    </row>
    <row r="18" spans="1:13" ht="18.25" customHeight="1" x14ac:dyDescent="0.15">
      <c r="A18" s="48" t="s">
        <v>133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84">
        <v>0</v>
      </c>
      <c r="L18" s="185">
        <f t="shared" si="2"/>
        <v>0</v>
      </c>
      <c r="M18" s="120">
        <f t="shared" si="2"/>
        <v>0</v>
      </c>
    </row>
    <row r="19" spans="1:13" ht="18.25" customHeight="1" x14ac:dyDescent="0.15">
      <c r="A19" s="48" t="s">
        <v>62</v>
      </c>
      <c r="B19" s="195">
        <f t="shared" ref="B19:K19" si="3">SUM(B14:B18)</f>
        <v>4</v>
      </c>
      <c r="C19" s="195">
        <f t="shared" si="3"/>
        <v>2</v>
      </c>
      <c r="D19" s="195">
        <f t="shared" si="3"/>
        <v>9</v>
      </c>
      <c r="E19" s="195">
        <f t="shared" si="3"/>
        <v>0</v>
      </c>
      <c r="F19" s="195">
        <f t="shared" si="3"/>
        <v>18</v>
      </c>
      <c r="G19" s="195">
        <f t="shared" si="3"/>
        <v>5</v>
      </c>
      <c r="H19" s="195">
        <f t="shared" si="3"/>
        <v>5</v>
      </c>
      <c r="I19" s="195">
        <f t="shared" si="3"/>
        <v>1</v>
      </c>
      <c r="J19" s="195">
        <f t="shared" si="3"/>
        <v>15</v>
      </c>
      <c r="K19" s="195">
        <f t="shared" si="3"/>
        <v>7</v>
      </c>
      <c r="L19" s="195">
        <f t="shared" si="2"/>
        <v>51</v>
      </c>
      <c r="M19" s="122">
        <f t="shared" si="2"/>
        <v>15</v>
      </c>
    </row>
    <row r="20" spans="1:13" ht="20.25" customHeight="1" x14ac:dyDescent="0.15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2"/>
    </row>
    <row r="21" spans="1:13" ht="36.25" customHeight="1" x14ac:dyDescent="0.15">
      <c r="A21" s="48" t="s">
        <v>67</v>
      </c>
      <c r="B21" s="301" t="s">
        <v>139</v>
      </c>
      <c r="C21" s="302"/>
      <c r="D21" s="301" t="s">
        <v>140</v>
      </c>
      <c r="E21" s="302"/>
      <c r="F21" s="301" t="s">
        <v>141</v>
      </c>
      <c r="G21" s="302"/>
      <c r="H21" s="301" t="s">
        <v>142</v>
      </c>
      <c r="I21" s="302"/>
      <c r="J21" s="301" t="s">
        <v>62</v>
      </c>
      <c r="K21" s="343" t="s">
        <v>64</v>
      </c>
      <c r="L21" s="341" t="s">
        <v>62</v>
      </c>
      <c r="M21" s="348" t="s">
        <v>138</v>
      </c>
    </row>
    <row r="22" spans="1:13" ht="18.5" customHeight="1" x14ac:dyDescent="0.15">
      <c r="A22" s="76" t="s">
        <v>143</v>
      </c>
      <c r="B22" s="43" t="s">
        <v>62</v>
      </c>
      <c r="C22" s="43" t="s">
        <v>64</v>
      </c>
      <c r="D22" s="43" t="s">
        <v>62</v>
      </c>
      <c r="E22" s="43" t="s">
        <v>64</v>
      </c>
      <c r="F22" s="43" t="s">
        <v>62</v>
      </c>
      <c r="G22" s="43" t="s">
        <v>64</v>
      </c>
      <c r="H22" s="43" t="s">
        <v>62</v>
      </c>
      <c r="I22" s="43" t="s">
        <v>64</v>
      </c>
      <c r="J22" s="347"/>
      <c r="K22" s="346"/>
      <c r="L22" s="345"/>
      <c r="M22" s="300"/>
    </row>
    <row r="23" spans="1:13" ht="18.5" customHeight="1" x14ac:dyDescent="0.15">
      <c r="A23" s="41" t="s">
        <v>129</v>
      </c>
      <c r="B23" s="117">
        <v>3</v>
      </c>
      <c r="C23" s="117">
        <v>0</v>
      </c>
      <c r="D23" s="117">
        <v>2</v>
      </c>
      <c r="E23" s="117">
        <v>0</v>
      </c>
      <c r="F23" s="117">
        <v>1</v>
      </c>
      <c r="G23" s="117">
        <v>0</v>
      </c>
      <c r="H23" s="117">
        <v>3</v>
      </c>
      <c r="I23" s="117">
        <v>2</v>
      </c>
      <c r="J23" s="117">
        <v>1</v>
      </c>
      <c r="K23" s="182">
        <v>0</v>
      </c>
      <c r="L23" s="183">
        <f t="shared" ref="L23:M28" si="4">B23+D23+F23+H23+J23</f>
        <v>10</v>
      </c>
      <c r="M23" s="118">
        <f t="shared" si="4"/>
        <v>2</v>
      </c>
    </row>
    <row r="24" spans="1:13" ht="18.25" customHeight="1" x14ac:dyDescent="0.15">
      <c r="A24" s="48" t="s">
        <v>130</v>
      </c>
      <c r="B24" s="119">
        <v>2</v>
      </c>
      <c r="C24" s="119">
        <v>1</v>
      </c>
      <c r="D24" s="119">
        <v>0</v>
      </c>
      <c r="E24" s="119">
        <v>0</v>
      </c>
      <c r="F24" s="119">
        <v>4</v>
      </c>
      <c r="G24" s="119">
        <v>4</v>
      </c>
      <c r="H24" s="119">
        <v>3</v>
      </c>
      <c r="I24" s="119">
        <v>2</v>
      </c>
      <c r="J24" s="119">
        <v>2</v>
      </c>
      <c r="K24" s="184">
        <v>0</v>
      </c>
      <c r="L24" s="185">
        <f t="shared" si="4"/>
        <v>11</v>
      </c>
      <c r="M24" s="120">
        <f t="shared" si="4"/>
        <v>7</v>
      </c>
    </row>
    <row r="25" spans="1:13" ht="18.25" customHeight="1" x14ac:dyDescent="0.15">
      <c r="A25" s="48" t="s">
        <v>131</v>
      </c>
      <c r="B25" s="121">
        <v>1</v>
      </c>
      <c r="C25" s="121">
        <v>1</v>
      </c>
      <c r="D25" s="121">
        <v>2</v>
      </c>
      <c r="E25" s="121">
        <v>1</v>
      </c>
      <c r="F25" s="121">
        <v>6</v>
      </c>
      <c r="G25" s="121">
        <v>4</v>
      </c>
      <c r="H25" s="121">
        <v>0</v>
      </c>
      <c r="I25" s="121">
        <v>0</v>
      </c>
      <c r="J25" s="121">
        <v>0</v>
      </c>
      <c r="K25" s="186">
        <v>0</v>
      </c>
      <c r="L25" s="187">
        <f t="shared" si="4"/>
        <v>9</v>
      </c>
      <c r="M25" s="122">
        <f t="shared" si="4"/>
        <v>6</v>
      </c>
    </row>
    <row r="26" spans="1:13" ht="18.25" customHeight="1" x14ac:dyDescent="0.15">
      <c r="A26" s="48" t="s">
        <v>132</v>
      </c>
      <c r="B26" s="119">
        <v>4</v>
      </c>
      <c r="C26" s="119">
        <v>1</v>
      </c>
      <c r="D26" s="119">
        <v>9</v>
      </c>
      <c r="E26" s="119">
        <v>2</v>
      </c>
      <c r="F26" s="119">
        <v>13</v>
      </c>
      <c r="G26" s="119">
        <v>8</v>
      </c>
      <c r="H26" s="119">
        <v>4</v>
      </c>
      <c r="I26" s="119">
        <v>3</v>
      </c>
      <c r="J26" s="119">
        <v>0</v>
      </c>
      <c r="K26" s="184">
        <v>0</v>
      </c>
      <c r="L26" s="185">
        <f t="shared" si="4"/>
        <v>30</v>
      </c>
      <c r="M26" s="120">
        <f t="shared" si="4"/>
        <v>14</v>
      </c>
    </row>
    <row r="27" spans="1:13" ht="18.25" customHeight="1" x14ac:dyDescent="0.15">
      <c r="A27" s="48" t="s">
        <v>133</v>
      </c>
      <c r="B27" s="121">
        <v>0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86">
        <v>0</v>
      </c>
      <c r="L27" s="187">
        <f t="shared" si="4"/>
        <v>0</v>
      </c>
      <c r="M27" s="122">
        <f t="shared" si="4"/>
        <v>0</v>
      </c>
    </row>
    <row r="28" spans="1:13" ht="18.25" customHeight="1" x14ac:dyDescent="0.15">
      <c r="A28" s="48" t="s">
        <v>62</v>
      </c>
      <c r="B28" s="188">
        <f t="shared" ref="B28:K28" si="5">SUM(B23:B27)</f>
        <v>10</v>
      </c>
      <c r="C28" s="188">
        <f t="shared" si="5"/>
        <v>3</v>
      </c>
      <c r="D28" s="188">
        <f t="shared" si="5"/>
        <v>13</v>
      </c>
      <c r="E28" s="188">
        <f t="shared" si="5"/>
        <v>3</v>
      </c>
      <c r="F28" s="188">
        <f t="shared" si="5"/>
        <v>24</v>
      </c>
      <c r="G28" s="188">
        <f t="shared" si="5"/>
        <v>16</v>
      </c>
      <c r="H28" s="188">
        <f t="shared" si="5"/>
        <v>10</v>
      </c>
      <c r="I28" s="188">
        <f t="shared" si="5"/>
        <v>7</v>
      </c>
      <c r="J28" s="188">
        <f t="shared" si="5"/>
        <v>3</v>
      </c>
      <c r="K28" s="188">
        <f t="shared" si="5"/>
        <v>0</v>
      </c>
      <c r="L28" s="188">
        <f t="shared" si="4"/>
        <v>60</v>
      </c>
      <c r="M28" s="120">
        <f t="shared" si="4"/>
        <v>29</v>
      </c>
    </row>
    <row r="29" spans="1:13" ht="20.25" customHeight="1" x14ac:dyDescent="0.15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2"/>
    </row>
    <row r="30" spans="1:13" ht="36.25" customHeight="1" x14ac:dyDescent="0.15">
      <c r="A30" s="48" t="s">
        <v>68</v>
      </c>
      <c r="B30" s="301" t="s">
        <v>139</v>
      </c>
      <c r="C30" s="304"/>
      <c r="D30" s="301" t="s">
        <v>140</v>
      </c>
      <c r="E30" s="304"/>
      <c r="F30" s="301" t="s">
        <v>141</v>
      </c>
      <c r="G30" s="304"/>
      <c r="H30" s="301" t="s">
        <v>142</v>
      </c>
      <c r="I30" s="304"/>
      <c r="J30" s="301" t="s">
        <v>62</v>
      </c>
      <c r="K30" s="343" t="s">
        <v>64</v>
      </c>
      <c r="L30" s="341" t="s">
        <v>62</v>
      </c>
      <c r="M30" s="348" t="s">
        <v>138</v>
      </c>
    </row>
    <row r="31" spans="1:13" ht="18.5" customHeight="1" x14ac:dyDescent="0.15">
      <c r="A31" s="76" t="s">
        <v>143</v>
      </c>
      <c r="B31" s="43" t="s">
        <v>62</v>
      </c>
      <c r="C31" s="43" t="s">
        <v>64</v>
      </c>
      <c r="D31" s="43" t="s">
        <v>62</v>
      </c>
      <c r="E31" s="43" t="s">
        <v>64</v>
      </c>
      <c r="F31" s="43" t="s">
        <v>62</v>
      </c>
      <c r="G31" s="43" t="s">
        <v>64</v>
      </c>
      <c r="H31" s="43" t="s">
        <v>62</v>
      </c>
      <c r="I31" s="43" t="s">
        <v>64</v>
      </c>
      <c r="J31" s="277"/>
      <c r="K31" s="344"/>
      <c r="L31" s="342"/>
      <c r="M31" s="276"/>
    </row>
    <row r="32" spans="1:13" ht="18.5" customHeight="1" x14ac:dyDescent="0.15">
      <c r="A32" s="41" t="s">
        <v>129</v>
      </c>
      <c r="B32" s="129">
        <v>5</v>
      </c>
      <c r="C32" s="129">
        <v>2</v>
      </c>
      <c r="D32" s="129">
        <v>2</v>
      </c>
      <c r="E32" s="129">
        <v>1</v>
      </c>
      <c r="F32" s="129">
        <v>5</v>
      </c>
      <c r="G32" s="129">
        <v>0</v>
      </c>
      <c r="H32" s="129">
        <v>1</v>
      </c>
      <c r="I32" s="129">
        <v>1</v>
      </c>
      <c r="J32" s="129">
        <v>1</v>
      </c>
      <c r="K32" s="193">
        <v>0</v>
      </c>
      <c r="L32" s="194">
        <f t="shared" ref="L32:M37" si="6">B32+D32+F32+H32+J32</f>
        <v>14</v>
      </c>
      <c r="M32" s="130">
        <f t="shared" si="6"/>
        <v>4</v>
      </c>
    </row>
    <row r="33" spans="1:13" ht="18.25" customHeight="1" x14ac:dyDescent="0.15">
      <c r="A33" s="48" t="s">
        <v>130</v>
      </c>
      <c r="B33" s="121">
        <v>2</v>
      </c>
      <c r="C33" s="121">
        <v>0</v>
      </c>
      <c r="D33" s="121">
        <v>2</v>
      </c>
      <c r="E33" s="121">
        <v>0</v>
      </c>
      <c r="F33" s="121">
        <v>14</v>
      </c>
      <c r="G33" s="121">
        <v>5</v>
      </c>
      <c r="H33" s="121">
        <v>7</v>
      </c>
      <c r="I33" s="121">
        <v>5</v>
      </c>
      <c r="J33" s="121">
        <v>4</v>
      </c>
      <c r="K33" s="186">
        <v>1</v>
      </c>
      <c r="L33" s="187">
        <f t="shared" si="6"/>
        <v>29</v>
      </c>
      <c r="M33" s="122">
        <f t="shared" si="6"/>
        <v>11</v>
      </c>
    </row>
    <row r="34" spans="1:13" ht="18.25" customHeight="1" x14ac:dyDescent="0.15">
      <c r="A34" s="48" t="s">
        <v>131</v>
      </c>
      <c r="B34" s="119">
        <v>0</v>
      </c>
      <c r="C34" s="119">
        <v>0</v>
      </c>
      <c r="D34" s="119">
        <v>0</v>
      </c>
      <c r="E34" s="119">
        <v>0</v>
      </c>
      <c r="F34" s="119">
        <v>2</v>
      </c>
      <c r="G34" s="119">
        <v>0</v>
      </c>
      <c r="H34" s="119">
        <v>0</v>
      </c>
      <c r="I34" s="119">
        <v>0</v>
      </c>
      <c r="J34" s="119">
        <v>1</v>
      </c>
      <c r="K34" s="184">
        <v>0</v>
      </c>
      <c r="L34" s="185">
        <f t="shared" si="6"/>
        <v>3</v>
      </c>
      <c r="M34" s="120">
        <f t="shared" si="6"/>
        <v>0</v>
      </c>
    </row>
    <row r="35" spans="1:13" ht="18.25" customHeight="1" x14ac:dyDescent="0.15">
      <c r="A35" s="48" t="s">
        <v>132</v>
      </c>
      <c r="B35" s="121">
        <v>19</v>
      </c>
      <c r="C35" s="121">
        <v>4</v>
      </c>
      <c r="D35" s="121">
        <v>36</v>
      </c>
      <c r="E35" s="121">
        <v>12</v>
      </c>
      <c r="F35" s="121">
        <v>66</v>
      </c>
      <c r="G35" s="121">
        <v>23</v>
      </c>
      <c r="H35" s="121">
        <v>20</v>
      </c>
      <c r="I35" s="121">
        <v>12</v>
      </c>
      <c r="J35" s="121">
        <v>6</v>
      </c>
      <c r="K35" s="186">
        <v>5</v>
      </c>
      <c r="L35" s="187">
        <f t="shared" si="6"/>
        <v>147</v>
      </c>
      <c r="M35" s="122">
        <f t="shared" si="6"/>
        <v>56</v>
      </c>
    </row>
    <row r="36" spans="1:13" ht="18.25" customHeight="1" x14ac:dyDescent="0.15">
      <c r="A36" s="48" t="s">
        <v>133</v>
      </c>
      <c r="B36" s="119">
        <v>0</v>
      </c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84">
        <v>0</v>
      </c>
      <c r="L36" s="185">
        <f t="shared" si="6"/>
        <v>0</v>
      </c>
      <c r="M36" s="120">
        <f t="shared" si="6"/>
        <v>0</v>
      </c>
    </row>
    <row r="37" spans="1:13" ht="18.25" customHeight="1" x14ac:dyDescent="0.15">
      <c r="A37" s="48" t="s">
        <v>62</v>
      </c>
      <c r="B37" s="195">
        <f t="shared" ref="B37:K37" si="7">SUM(B32:B36)</f>
        <v>26</v>
      </c>
      <c r="C37" s="195">
        <f t="shared" si="7"/>
        <v>6</v>
      </c>
      <c r="D37" s="195">
        <f t="shared" si="7"/>
        <v>40</v>
      </c>
      <c r="E37" s="195">
        <f t="shared" si="7"/>
        <v>13</v>
      </c>
      <c r="F37" s="195">
        <f t="shared" si="7"/>
        <v>87</v>
      </c>
      <c r="G37" s="195">
        <f t="shared" si="7"/>
        <v>28</v>
      </c>
      <c r="H37" s="195">
        <f t="shared" si="7"/>
        <v>28</v>
      </c>
      <c r="I37" s="195">
        <f t="shared" si="7"/>
        <v>18</v>
      </c>
      <c r="J37" s="195">
        <f t="shared" si="7"/>
        <v>12</v>
      </c>
      <c r="K37" s="195">
        <f t="shared" si="7"/>
        <v>6</v>
      </c>
      <c r="L37" s="195">
        <f t="shared" si="6"/>
        <v>193</v>
      </c>
      <c r="M37" s="122">
        <f t="shared" si="6"/>
        <v>71</v>
      </c>
    </row>
    <row r="38" spans="1:13" ht="20.25" customHeight="1" x14ac:dyDescent="0.1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2"/>
    </row>
    <row r="39" spans="1:13" ht="36.25" customHeight="1" x14ac:dyDescent="0.15">
      <c r="A39" s="48" t="s">
        <v>69</v>
      </c>
      <c r="B39" s="301" t="s">
        <v>139</v>
      </c>
      <c r="C39" s="302"/>
      <c r="D39" s="301" t="s">
        <v>140</v>
      </c>
      <c r="E39" s="302"/>
      <c r="F39" s="301" t="s">
        <v>141</v>
      </c>
      <c r="G39" s="302"/>
      <c r="H39" s="301" t="s">
        <v>142</v>
      </c>
      <c r="I39" s="302"/>
      <c r="J39" s="301" t="s">
        <v>62</v>
      </c>
      <c r="K39" s="343" t="s">
        <v>64</v>
      </c>
      <c r="L39" s="341" t="s">
        <v>62</v>
      </c>
      <c r="M39" s="348" t="s">
        <v>138</v>
      </c>
    </row>
    <row r="40" spans="1:13" ht="18.5" customHeight="1" x14ac:dyDescent="0.15">
      <c r="A40" s="76" t="s">
        <v>143</v>
      </c>
      <c r="B40" s="43" t="s">
        <v>62</v>
      </c>
      <c r="C40" s="43" t="s">
        <v>64</v>
      </c>
      <c r="D40" s="43" t="s">
        <v>62</v>
      </c>
      <c r="E40" s="43" t="s">
        <v>64</v>
      </c>
      <c r="F40" s="43" t="s">
        <v>62</v>
      </c>
      <c r="G40" s="43" t="s">
        <v>64</v>
      </c>
      <c r="H40" s="43" t="s">
        <v>62</v>
      </c>
      <c r="I40" s="43" t="s">
        <v>64</v>
      </c>
      <c r="J40" s="347"/>
      <c r="K40" s="346"/>
      <c r="L40" s="345"/>
      <c r="M40" s="300"/>
    </row>
    <row r="41" spans="1:13" ht="18.5" customHeight="1" x14ac:dyDescent="0.15">
      <c r="A41" s="41" t="s">
        <v>129</v>
      </c>
      <c r="B41" s="133">
        <v>50</v>
      </c>
      <c r="C41" s="133">
        <v>9</v>
      </c>
      <c r="D41" s="133">
        <v>59</v>
      </c>
      <c r="E41" s="133">
        <v>14</v>
      </c>
      <c r="F41" s="133">
        <v>241</v>
      </c>
      <c r="G41" s="133">
        <v>93</v>
      </c>
      <c r="H41" s="133">
        <v>488</v>
      </c>
      <c r="I41" s="133">
        <v>213</v>
      </c>
      <c r="J41" s="133">
        <v>112</v>
      </c>
      <c r="K41" s="196">
        <v>61</v>
      </c>
      <c r="L41" s="197">
        <f t="shared" ref="L41:M46" si="8">B41+D41+F41+H41+J41</f>
        <v>950</v>
      </c>
      <c r="M41" s="134">
        <f t="shared" si="8"/>
        <v>390</v>
      </c>
    </row>
    <row r="42" spans="1:13" ht="18.25" customHeight="1" x14ac:dyDescent="0.15">
      <c r="A42" s="48" t="s">
        <v>130</v>
      </c>
      <c r="B42" s="64">
        <v>15</v>
      </c>
      <c r="C42" s="64">
        <v>3</v>
      </c>
      <c r="D42" s="64">
        <v>36</v>
      </c>
      <c r="E42" s="64">
        <v>7</v>
      </c>
      <c r="F42" s="64">
        <v>54</v>
      </c>
      <c r="G42" s="64">
        <v>23</v>
      </c>
      <c r="H42" s="64">
        <v>67</v>
      </c>
      <c r="I42" s="64">
        <v>33</v>
      </c>
      <c r="J42" s="64">
        <v>26</v>
      </c>
      <c r="K42" s="198">
        <v>17</v>
      </c>
      <c r="L42" s="199">
        <f t="shared" si="8"/>
        <v>198</v>
      </c>
      <c r="M42" s="109">
        <f t="shared" si="8"/>
        <v>83</v>
      </c>
    </row>
    <row r="43" spans="1:13" ht="18.25" customHeight="1" x14ac:dyDescent="0.15">
      <c r="A43" s="48" t="s">
        <v>131</v>
      </c>
      <c r="B43" s="62">
        <v>5</v>
      </c>
      <c r="C43" s="62">
        <v>1</v>
      </c>
      <c r="D43" s="62">
        <v>22</v>
      </c>
      <c r="E43" s="62">
        <v>6</v>
      </c>
      <c r="F43" s="62">
        <v>18</v>
      </c>
      <c r="G43" s="62">
        <v>10</v>
      </c>
      <c r="H43" s="62">
        <v>50</v>
      </c>
      <c r="I43" s="62">
        <v>34</v>
      </c>
      <c r="J43" s="62">
        <v>18</v>
      </c>
      <c r="K43" s="200">
        <v>12</v>
      </c>
      <c r="L43" s="201">
        <f t="shared" si="8"/>
        <v>113</v>
      </c>
      <c r="M43" s="108">
        <f t="shared" si="8"/>
        <v>63</v>
      </c>
    </row>
    <row r="44" spans="1:13" ht="18.25" customHeight="1" x14ac:dyDescent="0.15">
      <c r="A44" s="48" t="s">
        <v>132</v>
      </c>
      <c r="B44" s="64">
        <v>93</v>
      </c>
      <c r="C44" s="64">
        <v>11</v>
      </c>
      <c r="D44" s="64">
        <v>69</v>
      </c>
      <c r="E44" s="64">
        <v>20</v>
      </c>
      <c r="F44" s="64">
        <v>150</v>
      </c>
      <c r="G44" s="64">
        <v>67</v>
      </c>
      <c r="H44" s="64">
        <v>77</v>
      </c>
      <c r="I44" s="64">
        <v>41</v>
      </c>
      <c r="J44" s="64">
        <v>64</v>
      </c>
      <c r="K44" s="198">
        <v>42</v>
      </c>
      <c r="L44" s="199">
        <f t="shared" si="8"/>
        <v>453</v>
      </c>
      <c r="M44" s="109">
        <f t="shared" si="8"/>
        <v>181</v>
      </c>
    </row>
    <row r="45" spans="1:13" ht="18.25" customHeight="1" x14ac:dyDescent="0.15">
      <c r="A45" s="48" t="s">
        <v>133</v>
      </c>
      <c r="B45" s="62">
        <v>0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200">
        <v>0</v>
      </c>
      <c r="L45" s="201">
        <f t="shared" si="8"/>
        <v>0</v>
      </c>
      <c r="M45" s="108">
        <f t="shared" si="8"/>
        <v>0</v>
      </c>
    </row>
    <row r="46" spans="1:13" ht="18.25" customHeight="1" x14ac:dyDescent="0.15">
      <c r="A46" s="48" t="s">
        <v>62</v>
      </c>
      <c r="B46" s="110">
        <f t="shared" ref="B46:K46" si="9">SUM(B41:B45)</f>
        <v>163</v>
      </c>
      <c r="C46" s="110">
        <f t="shared" si="9"/>
        <v>24</v>
      </c>
      <c r="D46" s="110">
        <f t="shared" si="9"/>
        <v>186</v>
      </c>
      <c r="E46" s="110">
        <f t="shared" si="9"/>
        <v>47</v>
      </c>
      <c r="F46" s="110">
        <f t="shared" si="9"/>
        <v>463</v>
      </c>
      <c r="G46" s="110">
        <f t="shared" si="9"/>
        <v>193</v>
      </c>
      <c r="H46" s="110">
        <f t="shared" si="9"/>
        <v>682</v>
      </c>
      <c r="I46" s="110">
        <f t="shared" si="9"/>
        <v>321</v>
      </c>
      <c r="J46" s="110">
        <f t="shared" si="9"/>
        <v>220</v>
      </c>
      <c r="K46" s="110">
        <f t="shared" si="9"/>
        <v>132</v>
      </c>
      <c r="L46" s="110">
        <f t="shared" si="8"/>
        <v>1714</v>
      </c>
      <c r="M46" s="109">
        <f t="shared" si="8"/>
        <v>717</v>
      </c>
    </row>
    <row r="47" spans="1:13" ht="20.25" customHeight="1" x14ac:dyDescent="0.15">
      <c r="A47" s="190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2"/>
    </row>
    <row r="48" spans="1:13" ht="36.25" customHeight="1" x14ac:dyDescent="0.15">
      <c r="A48" s="48" t="s">
        <v>70</v>
      </c>
      <c r="B48" s="301" t="s">
        <v>139</v>
      </c>
      <c r="C48" s="304"/>
      <c r="D48" s="301" t="s">
        <v>140</v>
      </c>
      <c r="E48" s="304"/>
      <c r="F48" s="301" t="s">
        <v>141</v>
      </c>
      <c r="G48" s="304"/>
      <c r="H48" s="301" t="s">
        <v>142</v>
      </c>
      <c r="I48" s="304"/>
      <c r="J48" s="301" t="s">
        <v>62</v>
      </c>
      <c r="K48" s="343" t="s">
        <v>64</v>
      </c>
      <c r="L48" s="341" t="s">
        <v>62</v>
      </c>
      <c r="M48" s="348" t="s">
        <v>138</v>
      </c>
    </row>
    <row r="49" spans="1:13" ht="18.5" customHeight="1" x14ac:dyDescent="0.15">
      <c r="A49" s="76" t="s">
        <v>143</v>
      </c>
      <c r="B49" s="43" t="s">
        <v>62</v>
      </c>
      <c r="C49" s="43" t="s">
        <v>64</v>
      </c>
      <c r="D49" s="43" t="s">
        <v>62</v>
      </c>
      <c r="E49" s="43" t="s">
        <v>64</v>
      </c>
      <c r="F49" s="43" t="s">
        <v>62</v>
      </c>
      <c r="G49" s="43" t="s">
        <v>64</v>
      </c>
      <c r="H49" s="43" t="s">
        <v>62</v>
      </c>
      <c r="I49" s="43" t="s">
        <v>64</v>
      </c>
      <c r="J49" s="277"/>
      <c r="K49" s="344"/>
      <c r="L49" s="342"/>
      <c r="M49" s="276"/>
    </row>
    <row r="50" spans="1:13" ht="18.5" customHeight="1" x14ac:dyDescent="0.15">
      <c r="A50" s="41" t="s">
        <v>129</v>
      </c>
      <c r="B50" s="129">
        <v>4</v>
      </c>
      <c r="C50" s="129">
        <v>0</v>
      </c>
      <c r="D50" s="129">
        <v>12</v>
      </c>
      <c r="E50" s="129">
        <v>3</v>
      </c>
      <c r="F50" s="129">
        <v>68</v>
      </c>
      <c r="G50" s="129">
        <v>36</v>
      </c>
      <c r="H50" s="129">
        <v>107</v>
      </c>
      <c r="I50" s="129">
        <v>50</v>
      </c>
      <c r="J50" s="129">
        <v>38</v>
      </c>
      <c r="K50" s="193">
        <v>21</v>
      </c>
      <c r="L50" s="194">
        <f t="shared" ref="L50:M55" si="10">B50+D50+F50+H50+J50</f>
        <v>229</v>
      </c>
      <c r="M50" s="130">
        <f t="shared" si="10"/>
        <v>110</v>
      </c>
    </row>
    <row r="51" spans="1:13" ht="18.25" customHeight="1" x14ac:dyDescent="0.15">
      <c r="A51" s="48" t="s">
        <v>130</v>
      </c>
      <c r="B51" s="121">
        <v>4</v>
      </c>
      <c r="C51" s="121">
        <v>2</v>
      </c>
      <c r="D51" s="121">
        <v>2</v>
      </c>
      <c r="E51" s="121">
        <v>2</v>
      </c>
      <c r="F51" s="121">
        <v>19</v>
      </c>
      <c r="G51" s="121">
        <v>0</v>
      </c>
      <c r="H51" s="121">
        <v>18</v>
      </c>
      <c r="I51" s="121">
        <v>8</v>
      </c>
      <c r="J51" s="121">
        <v>26</v>
      </c>
      <c r="K51" s="186">
        <v>5</v>
      </c>
      <c r="L51" s="187">
        <f t="shared" si="10"/>
        <v>69</v>
      </c>
      <c r="M51" s="122">
        <f t="shared" si="10"/>
        <v>17</v>
      </c>
    </row>
    <row r="52" spans="1:13" ht="18.25" customHeight="1" x14ac:dyDescent="0.15">
      <c r="A52" s="48" t="s">
        <v>131</v>
      </c>
      <c r="B52" s="119">
        <v>4</v>
      </c>
      <c r="C52" s="119">
        <v>0</v>
      </c>
      <c r="D52" s="119">
        <v>6</v>
      </c>
      <c r="E52" s="119">
        <v>0</v>
      </c>
      <c r="F52" s="119">
        <v>11</v>
      </c>
      <c r="G52" s="119">
        <v>1</v>
      </c>
      <c r="H52" s="119">
        <v>19</v>
      </c>
      <c r="I52" s="119">
        <v>1</v>
      </c>
      <c r="J52" s="119">
        <v>37</v>
      </c>
      <c r="K52" s="184">
        <v>22</v>
      </c>
      <c r="L52" s="185">
        <f t="shared" si="10"/>
        <v>77</v>
      </c>
      <c r="M52" s="120">
        <f t="shared" si="10"/>
        <v>24</v>
      </c>
    </row>
    <row r="53" spans="1:13" ht="18.25" customHeight="1" x14ac:dyDescent="0.15">
      <c r="A53" s="48" t="s">
        <v>132</v>
      </c>
      <c r="B53" s="121">
        <v>30</v>
      </c>
      <c r="C53" s="121">
        <v>3</v>
      </c>
      <c r="D53" s="121">
        <v>30</v>
      </c>
      <c r="E53" s="121">
        <v>11</v>
      </c>
      <c r="F53" s="121">
        <v>45</v>
      </c>
      <c r="G53" s="121">
        <v>28</v>
      </c>
      <c r="H53" s="121">
        <v>37</v>
      </c>
      <c r="I53" s="121">
        <v>22</v>
      </c>
      <c r="J53" s="121">
        <v>38</v>
      </c>
      <c r="K53" s="186">
        <v>34</v>
      </c>
      <c r="L53" s="187">
        <f t="shared" si="10"/>
        <v>180</v>
      </c>
      <c r="M53" s="122">
        <f t="shared" si="10"/>
        <v>98</v>
      </c>
    </row>
    <row r="54" spans="1:13" ht="18.25" customHeight="1" x14ac:dyDescent="0.15">
      <c r="A54" s="48" t="s">
        <v>133</v>
      </c>
      <c r="B54" s="119">
        <v>0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84">
        <v>0</v>
      </c>
      <c r="L54" s="185">
        <f t="shared" si="10"/>
        <v>0</v>
      </c>
      <c r="M54" s="120">
        <f t="shared" si="10"/>
        <v>0</v>
      </c>
    </row>
    <row r="55" spans="1:13" ht="18.25" customHeight="1" x14ac:dyDescent="0.15">
      <c r="A55" s="48" t="s">
        <v>62</v>
      </c>
      <c r="B55" s="195">
        <f t="shared" ref="B55:K55" si="11">SUM(B50:B54)</f>
        <v>42</v>
      </c>
      <c r="C55" s="195">
        <f t="shared" si="11"/>
        <v>5</v>
      </c>
      <c r="D55" s="195">
        <f t="shared" si="11"/>
        <v>50</v>
      </c>
      <c r="E55" s="195">
        <f t="shared" si="11"/>
        <v>16</v>
      </c>
      <c r="F55" s="195">
        <f t="shared" si="11"/>
        <v>143</v>
      </c>
      <c r="G55" s="195">
        <f t="shared" si="11"/>
        <v>65</v>
      </c>
      <c r="H55" s="195">
        <f t="shared" si="11"/>
        <v>181</v>
      </c>
      <c r="I55" s="195">
        <f t="shared" si="11"/>
        <v>81</v>
      </c>
      <c r="J55" s="195">
        <f t="shared" si="11"/>
        <v>139</v>
      </c>
      <c r="K55" s="195">
        <f t="shared" si="11"/>
        <v>82</v>
      </c>
      <c r="L55" s="195">
        <f t="shared" si="10"/>
        <v>555</v>
      </c>
      <c r="M55" s="122">
        <f t="shared" si="10"/>
        <v>249</v>
      </c>
    </row>
    <row r="56" spans="1:13" ht="20.25" customHeight="1" x14ac:dyDescent="0.15">
      <c r="A56" s="190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2"/>
    </row>
    <row r="57" spans="1:13" ht="36.25" customHeight="1" x14ac:dyDescent="0.15">
      <c r="A57" s="48" t="s">
        <v>71</v>
      </c>
      <c r="B57" s="301" t="s">
        <v>139</v>
      </c>
      <c r="C57" s="302"/>
      <c r="D57" s="301" t="s">
        <v>140</v>
      </c>
      <c r="E57" s="302"/>
      <c r="F57" s="301" t="s">
        <v>141</v>
      </c>
      <c r="G57" s="302"/>
      <c r="H57" s="301" t="s">
        <v>142</v>
      </c>
      <c r="I57" s="302"/>
      <c r="J57" s="301" t="s">
        <v>62</v>
      </c>
      <c r="K57" s="343" t="s">
        <v>64</v>
      </c>
      <c r="L57" s="341" t="s">
        <v>62</v>
      </c>
      <c r="M57" s="348" t="s">
        <v>138</v>
      </c>
    </row>
    <row r="58" spans="1:13" ht="18.5" customHeight="1" x14ac:dyDescent="0.15">
      <c r="A58" s="76" t="s">
        <v>143</v>
      </c>
      <c r="B58" s="43" t="s">
        <v>62</v>
      </c>
      <c r="C58" s="43" t="s">
        <v>64</v>
      </c>
      <c r="D58" s="43" t="s">
        <v>62</v>
      </c>
      <c r="E58" s="43" t="s">
        <v>64</v>
      </c>
      <c r="F58" s="43" t="s">
        <v>62</v>
      </c>
      <c r="G58" s="43" t="s">
        <v>64</v>
      </c>
      <c r="H58" s="43" t="s">
        <v>62</v>
      </c>
      <c r="I58" s="43" t="s">
        <v>64</v>
      </c>
      <c r="J58" s="347"/>
      <c r="K58" s="346"/>
      <c r="L58" s="345"/>
      <c r="M58" s="300"/>
    </row>
    <row r="59" spans="1:13" ht="18.5" customHeight="1" x14ac:dyDescent="0.15">
      <c r="A59" s="41" t="s">
        <v>129</v>
      </c>
      <c r="B59" s="117">
        <v>7</v>
      </c>
      <c r="C59" s="117">
        <v>1</v>
      </c>
      <c r="D59" s="117">
        <v>29</v>
      </c>
      <c r="E59" s="117">
        <v>5</v>
      </c>
      <c r="F59" s="117">
        <v>64</v>
      </c>
      <c r="G59" s="117">
        <v>21</v>
      </c>
      <c r="H59" s="117">
        <v>198</v>
      </c>
      <c r="I59" s="117">
        <v>93</v>
      </c>
      <c r="J59" s="117">
        <v>8</v>
      </c>
      <c r="K59" s="182">
        <v>5</v>
      </c>
      <c r="L59" s="183">
        <f t="shared" ref="L59:M64" si="12">B59+D59+F59+H59+J59</f>
        <v>306</v>
      </c>
      <c r="M59" s="118">
        <f t="shared" si="12"/>
        <v>125</v>
      </c>
    </row>
    <row r="60" spans="1:13" ht="18.25" customHeight="1" x14ac:dyDescent="0.15">
      <c r="A60" s="48" t="s">
        <v>130</v>
      </c>
      <c r="B60" s="119">
        <v>7</v>
      </c>
      <c r="C60" s="119">
        <v>1</v>
      </c>
      <c r="D60" s="119">
        <v>5</v>
      </c>
      <c r="E60" s="119">
        <v>0</v>
      </c>
      <c r="F60" s="119">
        <v>28</v>
      </c>
      <c r="G60" s="119">
        <v>10</v>
      </c>
      <c r="H60" s="119">
        <v>23</v>
      </c>
      <c r="I60" s="119">
        <v>9</v>
      </c>
      <c r="J60" s="119">
        <v>6</v>
      </c>
      <c r="K60" s="184">
        <v>2</v>
      </c>
      <c r="L60" s="185">
        <f t="shared" si="12"/>
        <v>69</v>
      </c>
      <c r="M60" s="120">
        <f t="shared" si="12"/>
        <v>22</v>
      </c>
    </row>
    <row r="61" spans="1:13" ht="18.25" customHeight="1" x14ac:dyDescent="0.15">
      <c r="A61" s="48" t="s">
        <v>131</v>
      </c>
      <c r="B61" s="121">
        <v>6</v>
      </c>
      <c r="C61" s="121">
        <v>1</v>
      </c>
      <c r="D61" s="121">
        <v>15</v>
      </c>
      <c r="E61" s="121">
        <v>5</v>
      </c>
      <c r="F61" s="121">
        <v>5</v>
      </c>
      <c r="G61" s="121">
        <v>2</v>
      </c>
      <c r="H61" s="121">
        <v>1</v>
      </c>
      <c r="I61" s="121">
        <v>1</v>
      </c>
      <c r="J61" s="121">
        <v>1</v>
      </c>
      <c r="K61" s="186">
        <v>1</v>
      </c>
      <c r="L61" s="187">
        <f t="shared" si="12"/>
        <v>28</v>
      </c>
      <c r="M61" s="122">
        <f t="shared" si="12"/>
        <v>10</v>
      </c>
    </row>
    <row r="62" spans="1:13" ht="18.25" customHeight="1" x14ac:dyDescent="0.15">
      <c r="A62" s="48" t="s">
        <v>132</v>
      </c>
      <c r="B62" s="119">
        <v>30</v>
      </c>
      <c r="C62" s="119">
        <v>7</v>
      </c>
      <c r="D62" s="119">
        <v>38</v>
      </c>
      <c r="E62" s="119">
        <v>15</v>
      </c>
      <c r="F62" s="119">
        <v>39</v>
      </c>
      <c r="G62" s="119">
        <v>20</v>
      </c>
      <c r="H62" s="119">
        <v>35</v>
      </c>
      <c r="I62" s="119">
        <v>20</v>
      </c>
      <c r="J62" s="119">
        <v>12</v>
      </c>
      <c r="K62" s="184">
        <v>7</v>
      </c>
      <c r="L62" s="185">
        <f t="shared" si="12"/>
        <v>154</v>
      </c>
      <c r="M62" s="120">
        <f t="shared" si="12"/>
        <v>69</v>
      </c>
    </row>
    <row r="63" spans="1:13" ht="18.25" customHeight="1" x14ac:dyDescent="0.15">
      <c r="A63" s="48" t="s">
        <v>133</v>
      </c>
      <c r="B63" s="121">
        <v>0</v>
      </c>
      <c r="C63" s="121">
        <v>0</v>
      </c>
      <c r="D63" s="121">
        <v>0</v>
      </c>
      <c r="E63" s="121">
        <v>0</v>
      </c>
      <c r="F63" s="121">
        <v>0</v>
      </c>
      <c r="G63" s="121">
        <v>0</v>
      </c>
      <c r="H63" s="121">
        <v>0</v>
      </c>
      <c r="I63" s="121">
        <v>0</v>
      </c>
      <c r="J63" s="121">
        <v>0</v>
      </c>
      <c r="K63" s="186">
        <v>0</v>
      </c>
      <c r="L63" s="187">
        <f t="shared" si="12"/>
        <v>0</v>
      </c>
      <c r="M63" s="122">
        <f t="shared" si="12"/>
        <v>0</v>
      </c>
    </row>
    <row r="64" spans="1:13" ht="18.25" customHeight="1" x14ac:dyDescent="0.15">
      <c r="A64" s="48" t="s">
        <v>62</v>
      </c>
      <c r="B64" s="188">
        <f t="shared" ref="B64:K64" si="13">SUM(B59:B63)</f>
        <v>50</v>
      </c>
      <c r="C64" s="188">
        <f t="shared" si="13"/>
        <v>10</v>
      </c>
      <c r="D64" s="188">
        <f t="shared" si="13"/>
        <v>87</v>
      </c>
      <c r="E64" s="188">
        <f t="shared" si="13"/>
        <v>25</v>
      </c>
      <c r="F64" s="188">
        <f t="shared" si="13"/>
        <v>136</v>
      </c>
      <c r="G64" s="188">
        <f t="shared" si="13"/>
        <v>53</v>
      </c>
      <c r="H64" s="188">
        <f t="shared" si="13"/>
        <v>257</v>
      </c>
      <c r="I64" s="188">
        <f t="shared" si="13"/>
        <v>123</v>
      </c>
      <c r="J64" s="188">
        <f t="shared" si="13"/>
        <v>27</v>
      </c>
      <c r="K64" s="188">
        <f t="shared" si="13"/>
        <v>15</v>
      </c>
      <c r="L64" s="188">
        <f t="shared" si="12"/>
        <v>557</v>
      </c>
      <c r="M64" s="120">
        <f t="shared" si="12"/>
        <v>226</v>
      </c>
    </row>
    <row r="65" spans="1:13" ht="20.25" customHeight="1" x14ac:dyDescent="0.15">
      <c r="A65" s="190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2"/>
    </row>
    <row r="66" spans="1:13" ht="36.25" customHeight="1" x14ac:dyDescent="0.15">
      <c r="A66" s="48" t="s">
        <v>72</v>
      </c>
      <c r="B66" s="301" t="s">
        <v>139</v>
      </c>
      <c r="C66" s="304"/>
      <c r="D66" s="301" t="s">
        <v>140</v>
      </c>
      <c r="E66" s="304"/>
      <c r="F66" s="301" t="s">
        <v>141</v>
      </c>
      <c r="G66" s="304"/>
      <c r="H66" s="301" t="s">
        <v>142</v>
      </c>
      <c r="I66" s="304"/>
      <c r="J66" s="301" t="s">
        <v>62</v>
      </c>
      <c r="K66" s="343" t="s">
        <v>64</v>
      </c>
      <c r="L66" s="341" t="s">
        <v>62</v>
      </c>
      <c r="M66" s="348" t="s">
        <v>138</v>
      </c>
    </row>
    <row r="67" spans="1:13" ht="18.5" customHeight="1" x14ac:dyDescent="0.15">
      <c r="A67" s="76" t="s">
        <v>143</v>
      </c>
      <c r="B67" s="43" t="s">
        <v>62</v>
      </c>
      <c r="C67" s="43" t="s">
        <v>64</v>
      </c>
      <c r="D67" s="43" t="s">
        <v>62</v>
      </c>
      <c r="E67" s="43" t="s">
        <v>64</v>
      </c>
      <c r="F67" s="43" t="s">
        <v>62</v>
      </c>
      <c r="G67" s="43" t="s">
        <v>64</v>
      </c>
      <c r="H67" s="43" t="s">
        <v>62</v>
      </c>
      <c r="I67" s="43" t="s">
        <v>64</v>
      </c>
      <c r="J67" s="277"/>
      <c r="K67" s="344"/>
      <c r="L67" s="342"/>
      <c r="M67" s="276"/>
    </row>
    <row r="68" spans="1:13" ht="18.5" customHeight="1" x14ac:dyDescent="0.15">
      <c r="A68" s="41" t="s">
        <v>129</v>
      </c>
      <c r="B68" s="129">
        <v>2</v>
      </c>
      <c r="C68" s="129">
        <v>1</v>
      </c>
      <c r="D68" s="129">
        <v>14</v>
      </c>
      <c r="E68" s="129">
        <v>4</v>
      </c>
      <c r="F68" s="129">
        <v>17</v>
      </c>
      <c r="G68" s="129">
        <v>3</v>
      </c>
      <c r="H68" s="129">
        <v>26</v>
      </c>
      <c r="I68" s="129">
        <v>12</v>
      </c>
      <c r="J68" s="129">
        <v>34</v>
      </c>
      <c r="K68" s="193">
        <v>16</v>
      </c>
      <c r="L68" s="194">
        <f t="shared" ref="L68:M73" si="14">B68+D68+F68+H68+J68</f>
        <v>93</v>
      </c>
      <c r="M68" s="130">
        <f t="shared" si="14"/>
        <v>36</v>
      </c>
    </row>
    <row r="69" spans="1:13" ht="18.25" customHeight="1" x14ac:dyDescent="0.15">
      <c r="A69" s="48" t="s">
        <v>130</v>
      </c>
      <c r="B69" s="121">
        <v>4</v>
      </c>
      <c r="C69" s="121">
        <v>0</v>
      </c>
      <c r="D69" s="121">
        <v>7</v>
      </c>
      <c r="E69" s="121">
        <v>1</v>
      </c>
      <c r="F69" s="121">
        <v>20</v>
      </c>
      <c r="G69" s="121">
        <v>5</v>
      </c>
      <c r="H69" s="121">
        <v>17</v>
      </c>
      <c r="I69" s="121">
        <v>8</v>
      </c>
      <c r="J69" s="121">
        <v>7</v>
      </c>
      <c r="K69" s="186">
        <v>5</v>
      </c>
      <c r="L69" s="187">
        <f t="shared" si="14"/>
        <v>55</v>
      </c>
      <c r="M69" s="122">
        <f t="shared" si="14"/>
        <v>19</v>
      </c>
    </row>
    <row r="70" spans="1:13" ht="18.25" customHeight="1" x14ac:dyDescent="0.15">
      <c r="A70" s="48" t="s">
        <v>131</v>
      </c>
      <c r="B70" s="119">
        <v>3</v>
      </c>
      <c r="C70" s="119">
        <v>0</v>
      </c>
      <c r="D70" s="119">
        <v>1</v>
      </c>
      <c r="E70" s="119">
        <v>0</v>
      </c>
      <c r="F70" s="119">
        <v>4</v>
      </c>
      <c r="G70" s="119">
        <v>2</v>
      </c>
      <c r="H70" s="119">
        <v>5</v>
      </c>
      <c r="I70" s="119">
        <v>4</v>
      </c>
      <c r="J70" s="119">
        <v>2</v>
      </c>
      <c r="K70" s="184">
        <v>1</v>
      </c>
      <c r="L70" s="185">
        <f t="shared" si="14"/>
        <v>15</v>
      </c>
      <c r="M70" s="120">
        <f t="shared" si="14"/>
        <v>7</v>
      </c>
    </row>
    <row r="71" spans="1:13" ht="18.25" customHeight="1" x14ac:dyDescent="0.15">
      <c r="A71" s="48" t="s">
        <v>132</v>
      </c>
      <c r="B71" s="121">
        <v>16</v>
      </c>
      <c r="C71" s="121">
        <v>3</v>
      </c>
      <c r="D71" s="121">
        <v>39</v>
      </c>
      <c r="E71" s="121">
        <v>10</v>
      </c>
      <c r="F71" s="121">
        <v>58</v>
      </c>
      <c r="G71" s="121">
        <v>11</v>
      </c>
      <c r="H71" s="121">
        <v>55</v>
      </c>
      <c r="I71" s="121">
        <v>34</v>
      </c>
      <c r="J71" s="121">
        <v>13</v>
      </c>
      <c r="K71" s="186">
        <v>7</v>
      </c>
      <c r="L71" s="187">
        <f t="shared" si="14"/>
        <v>181</v>
      </c>
      <c r="M71" s="122">
        <f t="shared" si="14"/>
        <v>65</v>
      </c>
    </row>
    <row r="72" spans="1:13" ht="18.25" customHeight="1" x14ac:dyDescent="0.15">
      <c r="A72" s="48" t="s">
        <v>133</v>
      </c>
      <c r="B72" s="119">
        <v>2</v>
      </c>
      <c r="C72" s="119">
        <v>1</v>
      </c>
      <c r="D72" s="119">
        <v>1</v>
      </c>
      <c r="E72" s="119">
        <v>1</v>
      </c>
      <c r="F72" s="119">
        <v>0</v>
      </c>
      <c r="G72" s="119">
        <v>0</v>
      </c>
      <c r="H72" s="119">
        <v>1</v>
      </c>
      <c r="I72" s="119">
        <v>0</v>
      </c>
      <c r="J72" s="119">
        <v>0</v>
      </c>
      <c r="K72" s="184">
        <v>0</v>
      </c>
      <c r="L72" s="185">
        <f t="shared" si="14"/>
        <v>4</v>
      </c>
      <c r="M72" s="120">
        <f t="shared" si="14"/>
        <v>2</v>
      </c>
    </row>
    <row r="73" spans="1:13" ht="18.25" customHeight="1" x14ac:dyDescent="0.15">
      <c r="A73" s="48" t="s">
        <v>62</v>
      </c>
      <c r="B73" s="195">
        <f t="shared" ref="B73:K73" si="15">SUM(B68:B72)</f>
        <v>27</v>
      </c>
      <c r="C73" s="195">
        <f t="shared" si="15"/>
        <v>5</v>
      </c>
      <c r="D73" s="195">
        <f t="shared" si="15"/>
        <v>62</v>
      </c>
      <c r="E73" s="195">
        <f t="shared" si="15"/>
        <v>16</v>
      </c>
      <c r="F73" s="195">
        <f t="shared" si="15"/>
        <v>99</v>
      </c>
      <c r="G73" s="195">
        <f t="shared" si="15"/>
        <v>21</v>
      </c>
      <c r="H73" s="195">
        <f t="shared" si="15"/>
        <v>104</v>
      </c>
      <c r="I73" s="195">
        <f t="shared" si="15"/>
        <v>58</v>
      </c>
      <c r="J73" s="195">
        <f t="shared" si="15"/>
        <v>56</v>
      </c>
      <c r="K73" s="195">
        <f t="shared" si="15"/>
        <v>29</v>
      </c>
      <c r="L73" s="195">
        <f t="shared" si="14"/>
        <v>348</v>
      </c>
      <c r="M73" s="122">
        <f t="shared" si="14"/>
        <v>129</v>
      </c>
    </row>
    <row r="74" spans="1:13" ht="20.25" customHeight="1" x14ac:dyDescent="0.15">
      <c r="A74" s="190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2"/>
    </row>
    <row r="75" spans="1:13" ht="36.25" customHeight="1" x14ac:dyDescent="0.15">
      <c r="A75" s="48" t="s">
        <v>73</v>
      </c>
      <c r="B75" s="301" t="s">
        <v>139</v>
      </c>
      <c r="C75" s="302"/>
      <c r="D75" s="301" t="s">
        <v>140</v>
      </c>
      <c r="E75" s="302"/>
      <c r="F75" s="301" t="s">
        <v>141</v>
      </c>
      <c r="G75" s="302"/>
      <c r="H75" s="301" t="s">
        <v>142</v>
      </c>
      <c r="I75" s="302"/>
      <c r="J75" s="301" t="s">
        <v>62</v>
      </c>
      <c r="K75" s="343" t="s">
        <v>64</v>
      </c>
      <c r="L75" s="341" t="s">
        <v>62</v>
      </c>
      <c r="M75" s="348" t="s">
        <v>138</v>
      </c>
    </row>
    <row r="76" spans="1:13" ht="18.5" customHeight="1" x14ac:dyDescent="0.15">
      <c r="A76" s="76" t="s">
        <v>143</v>
      </c>
      <c r="B76" s="43" t="s">
        <v>62</v>
      </c>
      <c r="C76" s="43" t="s">
        <v>64</v>
      </c>
      <c r="D76" s="43" t="s">
        <v>62</v>
      </c>
      <c r="E76" s="43" t="s">
        <v>64</v>
      </c>
      <c r="F76" s="43" t="s">
        <v>62</v>
      </c>
      <c r="G76" s="43" t="s">
        <v>64</v>
      </c>
      <c r="H76" s="43" t="s">
        <v>62</v>
      </c>
      <c r="I76" s="43" t="s">
        <v>64</v>
      </c>
      <c r="J76" s="347"/>
      <c r="K76" s="346"/>
      <c r="L76" s="345"/>
      <c r="M76" s="300"/>
    </row>
    <row r="77" spans="1:13" ht="18.5" customHeight="1" x14ac:dyDescent="0.15">
      <c r="A77" s="41" t="s">
        <v>129</v>
      </c>
      <c r="B77" s="117">
        <v>18</v>
      </c>
      <c r="C77" s="117">
        <v>1</v>
      </c>
      <c r="D77" s="117">
        <v>29</v>
      </c>
      <c r="E77" s="117">
        <v>3</v>
      </c>
      <c r="F77" s="117">
        <v>97</v>
      </c>
      <c r="G77" s="117">
        <v>27</v>
      </c>
      <c r="H77" s="117">
        <v>26</v>
      </c>
      <c r="I77" s="117">
        <v>14</v>
      </c>
      <c r="J77" s="117">
        <v>8</v>
      </c>
      <c r="K77" s="182">
        <v>2</v>
      </c>
      <c r="L77" s="183">
        <f t="shared" ref="L77:M82" si="16">B77+D77+F77+H77+J77</f>
        <v>178</v>
      </c>
      <c r="M77" s="118">
        <f t="shared" si="16"/>
        <v>47</v>
      </c>
    </row>
    <row r="78" spans="1:13" ht="18.25" customHeight="1" x14ac:dyDescent="0.15">
      <c r="A78" s="48" t="s">
        <v>130</v>
      </c>
      <c r="B78" s="119">
        <v>20</v>
      </c>
      <c r="C78" s="119">
        <v>2</v>
      </c>
      <c r="D78" s="119">
        <v>18</v>
      </c>
      <c r="E78" s="119">
        <v>5</v>
      </c>
      <c r="F78" s="119">
        <v>23</v>
      </c>
      <c r="G78" s="119">
        <v>8</v>
      </c>
      <c r="H78" s="119">
        <v>15</v>
      </c>
      <c r="I78" s="119">
        <v>13</v>
      </c>
      <c r="J78" s="119">
        <v>0</v>
      </c>
      <c r="K78" s="184">
        <v>0</v>
      </c>
      <c r="L78" s="185">
        <f t="shared" si="16"/>
        <v>76</v>
      </c>
      <c r="M78" s="120">
        <f t="shared" si="16"/>
        <v>28</v>
      </c>
    </row>
    <row r="79" spans="1:13" ht="18.25" customHeight="1" x14ac:dyDescent="0.15">
      <c r="A79" s="48" t="s">
        <v>131</v>
      </c>
      <c r="B79" s="121">
        <v>3</v>
      </c>
      <c r="C79" s="121">
        <v>0</v>
      </c>
      <c r="D79" s="121">
        <v>5</v>
      </c>
      <c r="E79" s="121">
        <v>2</v>
      </c>
      <c r="F79" s="121">
        <v>4</v>
      </c>
      <c r="G79" s="121">
        <v>3</v>
      </c>
      <c r="H79" s="121">
        <v>9</v>
      </c>
      <c r="I79" s="121">
        <v>9</v>
      </c>
      <c r="J79" s="121">
        <v>1</v>
      </c>
      <c r="K79" s="186">
        <v>1</v>
      </c>
      <c r="L79" s="187">
        <f t="shared" si="16"/>
        <v>22</v>
      </c>
      <c r="M79" s="122">
        <f t="shared" si="16"/>
        <v>15</v>
      </c>
    </row>
    <row r="80" spans="1:13" ht="18.25" customHeight="1" x14ac:dyDescent="0.15">
      <c r="A80" s="48" t="s">
        <v>132</v>
      </c>
      <c r="B80" s="119">
        <v>16</v>
      </c>
      <c r="C80" s="119">
        <v>4</v>
      </c>
      <c r="D80" s="119">
        <v>21</v>
      </c>
      <c r="E80" s="119">
        <v>6</v>
      </c>
      <c r="F80" s="119">
        <v>39</v>
      </c>
      <c r="G80" s="119">
        <v>19</v>
      </c>
      <c r="H80" s="119">
        <v>136</v>
      </c>
      <c r="I80" s="119">
        <v>45</v>
      </c>
      <c r="J80" s="119">
        <v>0</v>
      </c>
      <c r="K80" s="184">
        <v>0</v>
      </c>
      <c r="L80" s="185">
        <f t="shared" si="16"/>
        <v>212</v>
      </c>
      <c r="M80" s="120">
        <f t="shared" si="16"/>
        <v>74</v>
      </c>
    </row>
    <row r="81" spans="1:13" ht="18.25" customHeight="1" x14ac:dyDescent="0.15">
      <c r="A81" s="48" t="s">
        <v>133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86">
        <v>0</v>
      </c>
      <c r="L81" s="187">
        <f t="shared" si="16"/>
        <v>0</v>
      </c>
      <c r="M81" s="122">
        <f t="shared" si="16"/>
        <v>0</v>
      </c>
    </row>
    <row r="82" spans="1:13" ht="18.25" customHeight="1" x14ac:dyDescent="0.15">
      <c r="A82" s="48" t="s">
        <v>62</v>
      </c>
      <c r="B82" s="188">
        <f t="shared" ref="B82:K82" si="17">SUM(B77:B81)</f>
        <v>57</v>
      </c>
      <c r="C82" s="188">
        <f t="shared" si="17"/>
        <v>7</v>
      </c>
      <c r="D82" s="188">
        <f t="shared" si="17"/>
        <v>73</v>
      </c>
      <c r="E82" s="188">
        <f t="shared" si="17"/>
        <v>16</v>
      </c>
      <c r="F82" s="188">
        <f t="shared" si="17"/>
        <v>163</v>
      </c>
      <c r="G82" s="188">
        <f t="shared" si="17"/>
        <v>57</v>
      </c>
      <c r="H82" s="188">
        <f t="shared" si="17"/>
        <v>186</v>
      </c>
      <c r="I82" s="188">
        <f t="shared" si="17"/>
        <v>81</v>
      </c>
      <c r="J82" s="188">
        <f t="shared" si="17"/>
        <v>9</v>
      </c>
      <c r="K82" s="188">
        <f t="shared" si="17"/>
        <v>3</v>
      </c>
      <c r="L82" s="188">
        <f t="shared" si="16"/>
        <v>488</v>
      </c>
      <c r="M82" s="120">
        <f t="shared" si="16"/>
        <v>164</v>
      </c>
    </row>
    <row r="83" spans="1:13" ht="20.25" customHeight="1" x14ac:dyDescent="0.15">
      <c r="A83" s="190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2"/>
    </row>
    <row r="84" spans="1:13" ht="36.25" customHeight="1" x14ac:dyDescent="0.15">
      <c r="A84" s="48" t="s">
        <v>74</v>
      </c>
      <c r="B84" s="301" t="s">
        <v>139</v>
      </c>
      <c r="C84" s="304"/>
      <c r="D84" s="301" t="s">
        <v>140</v>
      </c>
      <c r="E84" s="304"/>
      <c r="F84" s="301" t="s">
        <v>141</v>
      </c>
      <c r="G84" s="304"/>
      <c r="H84" s="301" t="s">
        <v>142</v>
      </c>
      <c r="I84" s="304"/>
      <c r="J84" s="301" t="s">
        <v>62</v>
      </c>
      <c r="K84" s="343" t="s">
        <v>64</v>
      </c>
      <c r="L84" s="341" t="s">
        <v>62</v>
      </c>
      <c r="M84" s="348" t="s">
        <v>138</v>
      </c>
    </row>
    <row r="85" spans="1:13" ht="18.5" customHeight="1" x14ac:dyDescent="0.15">
      <c r="A85" s="76" t="s">
        <v>143</v>
      </c>
      <c r="B85" s="43" t="s">
        <v>62</v>
      </c>
      <c r="C85" s="43" t="s">
        <v>64</v>
      </c>
      <c r="D85" s="43" t="s">
        <v>62</v>
      </c>
      <c r="E85" s="43" t="s">
        <v>64</v>
      </c>
      <c r="F85" s="43" t="s">
        <v>62</v>
      </c>
      <c r="G85" s="43" t="s">
        <v>64</v>
      </c>
      <c r="H85" s="43" t="s">
        <v>62</v>
      </c>
      <c r="I85" s="43" t="s">
        <v>64</v>
      </c>
      <c r="J85" s="277"/>
      <c r="K85" s="344"/>
      <c r="L85" s="342"/>
      <c r="M85" s="276"/>
    </row>
    <row r="86" spans="1:13" ht="18.5" customHeight="1" x14ac:dyDescent="0.15">
      <c r="A86" s="41" t="s">
        <v>129</v>
      </c>
      <c r="B86" s="129">
        <v>0</v>
      </c>
      <c r="C86" s="129">
        <v>0</v>
      </c>
      <c r="D86" s="129">
        <v>6</v>
      </c>
      <c r="E86" s="129">
        <v>2</v>
      </c>
      <c r="F86" s="129">
        <v>18</v>
      </c>
      <c r="G86" s="129">
        <v>10</v>
      </c>
      <c r="H86" s="129">
        <v>0</v>
      </c>
      <c r="I86" s="129">
        <v>0</v>
      </c>
      <c r="J86" s="129">
        <v>6</v>
      </c>
      <c r="K86" s="193">
        <v>3</v>
      </c>
      <c r="L86" s="194">
        <f t="shared" ref="L86:M91" si="18">B86+D86+F86+H86+J86</f>
        <v>30</v>
      </c>
      <c r="M86" s="130">
        <f t="shared" si="18"/>
        <v>15</v>
      </c>
    </row>
    <row r="87" spans="1:13" ht="18.25" customHeight="1" x14ac:dyDescent="0.15">
      <c r="A87" s="48" t="s">
        <v>130</v>
      </c>
      <c r="B87" s="121">
        <v>6</v>
      </c>
      <c r="C87" s="121">
        <v>2</v>
      </c>
      <c r="D87" s="121">
        <v>2</v>
      </c>
      <c r="E87" s="121">
        <v>0</v>
      </c>
      <c r="F87" s="121">
        <v>9</v>
      </c>
      <c r="G87" s="121">
        <v>7</v>
      </c>
      <c r="H87" s="121">
        <v>0</v>
      </c>
      <c r="I87" s="121">
        <v>0</v>
      </c>
      <c r="J87" s="121">
        <v>7</v>
      </c>
      <c r="K87" s="186">
        <v>2</v>
      </c>
      <c r="L87" s="187">
        <f t="shared" si="18"/>
        <v>24</v>
      </c>
      <c r="M87" s="122">
        <f t="shared" si="18"/>
        <v>11</v>
      </c>
    </row>
    <row r="88" spans="1:13" ht="18.25" customHeight="1" x14ac:dyDescent="0.15">
      <c r="A88" s="48" t="s">
        <v>131</v>
      </c>
      <c r="B88" s="119">
        <v>0</v>
      </c>
      <c r="C88" s="119">
        <v>0</v>
      </c>
      <c r="D88" s="119">
        <v>1</v>
      </c>
      <c r="E88" s="119">
        <v>0</v>
      </c>
      <c r="F88" s="119">
        <v>3</v>
      </c>
      <c r="G88" s="119">
        <v>2</v>
      </c>
      <c r="H88" s="119">
        <v>0</v>
      </c>
      <c r="I88" s="119">
        <v>0</v>
      </c>
      <c r="J88" s="119">
        <v>1</v>
      </c>
      <c r="K88" s="184">
        <v>1</v>
      </c>
      <c r="L88" s="185">
        <f t="shared" si="18"/>
        <v>5</v>
      </c>
      <c r="M88" s="120">
        <f t="shared" si="18"/>
        <v>3</v>
      </c>
    </row>
    <row r="89" spans="1:13" ht="18.25" customHeight="1" x14ac:dyDescent="0.15">
      <c r="A89" s="48" t="s">
        <v>132</v>
      </c>
      <c r="B89" s="121">
        <v>12</v>
      </c>
      <c r="C89" s="121">
        <v>2</v>
      </c>
      <c r="D89" s="121">
        <v>21</v>
      </c>
      <c r="E89" s="121">
        <v>11</v>
      </c>
      <c r="F89" s="121">
        <v>70</v>
      </c>
      <c r="G89" s="121">
        <v>35</v>
      </c>
      <c r="H89" s="121">
        <v>0</v>
      </c>
      <c r="I89" s="121">
        <v>0</v>
      </c>
      <c r="J89" s="121">
        <v>2</v>
      </c>
      <c r="K89" s="186">
        <v>1</v>
      </c>
      <c r="L89" s="187">
        <f t="shared" si="18"/>
        <v>105</v>
      </c>
      <c r="M89" s="122">
        <f t="shared" si="18"/>
        <v>49</v>
      </c>
    </row>
    <row r="90" spans="1:13" ht="18.25" customHeight="1" x14ac:dyDescent="0.15">
      <c r="A90" s="48" t="s">
        <v>133</v>
      </c>
      <c r="B90" s="119">
        <v>0</v>
      </c>
      <c r="C90" s="119">
        <v>0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119">
        <v>0</v>
      </c>
      <c r="J90" s="119">
        <v>0</v>
      </c>
      <c r="K90" s="184">
        <v>0</v>
      </c>
      <c r="L90" s="185">
        <f t="shared" si="18"/>
        <v>0</v>
      </c>
      <c r="M90" s="120">
        <f t="shared" si="18"/>
        <v>0</v>
      </c>
    </row>
    <row r="91" spans="1:13" ht="18.25" customHeight="1" x14ac:dyDescent="0.15">
      <c r="A91" s="48" t="s">
        <v>62</v>
      </c>
      <c r="B91" s="195">
        <f t="shared" ref="B91:K91" si="19">SUM(B86:B90)</f>
        <v>18</v>
      </c>
      <c r="C91" s="195">
        <f t="shared" si="19"/>
        <v>4</v>
      </c>
      <c r="D91" s="195">
        <f t="shared" si="19"/>
        <v>30</v>
      </c>
      <c r="E91" s="195">
        <f t="shared" si="19"/>
        <v>13</v>
      </c>
      <c r="F91" s="195">
        <f t="shared" si="19"/>
        <v>100</v>
      </c>
      <c r="G91" s="195">
        <f t="shared" si="19"/>
        <v>54</v>
      </c>
      <c r="H91" s="195">
        <f t="shared" si="19"/>
        <v>0</v>
      </c>
      <c r="I91" s="195">
        <f t="shared" si="19"/>
        <v>0</v>
      </c>
      <c r="J91" s="195">
        <f t="shared" si="19"/>
        <v>16</v>
      </c>
      <c r="K91" s="195">
        <f t="shared" si="19"/>
        <v>7</v>
      </c>
      <c r="L91" s="195">
        <f t="shared" si="18"/>
        <v>164</v>
      </c>
      <c r="M91" s="122">
        <f t="shared" si="18"/>
        <v>78</v>
      </c>
    </row>
    <row r="92" spans="1:13" ht="20.25" customHeight="1" x14ac:dyDescent="0.15">
      <c r="A92" s="190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2"/>
    </row>
    <row r="93" spans="1:13" ht="36.25" customHeight="1" x14ac:dyDescent="0.15">
      <c r="A93" s="48" t="s">
        <v>75</v>
      </c>
      <c r="B93" s="301" t="s">
        <v>139</v>
      </c>
      <c r="C93" s="302"/>
      <c r="D93" s="301" t="s">
        <v>140</v>
      </c>
      <c r="E93" s="302"/>
      <c r="F93" s="301" t="s">
        <v>141</v>
      </c>
      <c r="G93" s="302"/>
      <c r="H93" s="301" t="s">
        <v>142</v>
      </c>
      <c r="I93" s="302"/>
      <c r="J93" s="301" t="s">
        <v>62</v>
      </c>
      <c r="K93" s="343" t="s">
        <v>64</v>
      </c>
      <c r="L93" s="341" t="s">
        <v>62</v>
      </c>
      <c r="M93" s="348" t="s">
        <v>138</v>
      </c>
    </row>
    <row r="94" spans="1:13" ht="18.5" customHeight="1" x14ac:dyDescent="0.15">
      <c r="A94" s="76" t="s">
        <v>143</v>
      </c>
      <c r="B94" s="43" t="s">
        <v>62</v>
      </c>
      <c r="C94" s="43" t="s">
        <v>64</v>
      </c>
      <c r="D94" s="43" t="s">
        <v>62</v>
      </c>
      <c r="E94" s="43" t="s">
        <v>64</v>
      </c>
      <c r="F94" s="43" t="s">
        <v>62</v>
      </c>
      <c r="G94" s="43" t="s">
        <v>64</v>
      </c>
      <c r="H94" s="43" t="s">
        <v>62</v>
      </c>
      <c r="I94" s="43" t="s">
        <v>64</v>
      </c>
      <c r="J94" s="347"/>
      <c r="K94" s="346"/>
      <c r="L94" s="345"/>
      <c r="M94" s="300"/>
    </row>
    <row r="95" spans="1:13" ht="18.5" customHeight="1" x14ac:dyDescent="0.15">
      <c r="A95" s="41" t="s">
        <v>129</v>
      </c>
      <c r="B95" s="117">
        <v>5</v>
      </c>
      <c r="C95" s="117">
        <v>0</v>
      </c>
      <c r="D95" s="117">
        <v>3</v>
      </c>
      <c r="E95" s="117">
        <v>0</v>
      </c>
      <c r="F95" s="117">
        <v>7</v>
      </c>
      <c r="G95" s="117">
        <v>2</v>
      </c>
      <c r="H95" s="117">
        <v>2</v>
      </c>
      <c r="I95" s="117">
        <v>1</v>
      </c>
      <c r="J95" s="117">
        <v>8</v>
      </c>
      <c r="K95" s="182">
        <v>2</v>
      </c>
      <c r="L95" s="183">
        <f t="shared" ref="L95:M100" si="20">B95+D95+F95+H95+J95</f>
        <v>25</v>
      </c>
      <c r="M95" s="118">
        <f t="shared" si="20"/>
        <v>5</v>
      </c>
    </row>
    <row r="96" spans="1:13" ht="18.25" customHeight="1" x14ac:dyDescent="0.15">
      <c r="A96" s="48" t="s">
        <v>130</v>
      </c>
      <c r="B96" s="119">
        <v>14</v>
      </c>
      <c r="C96" s="119">
        <v>3</v>
      </c>
      <c r="D96" s="119">
        <v>19</v>
      </c>
      <c r="E96" s="119">
        <v>4</v>
      </c>
      <c r="F96" s="119">
        <v>39</v>
      </c>
      <c r="G96" s="119">
        <v>15</v>
      </c>
      <c r="H96" s="119">
        <v>21</v>
      </c>
      <c r="I96" s="119">
        <v>19</v>
      </c>
      <c r="J96" s="119">
        <v>24</v>
      </c>
      <c r="K96" s="184">
        <v>6</v>
      </c>
      <c r="L96" s="185">
        <f t="shared" si="20"/>
        <v>117</v>
      </c>
      <c r="M96" s="120">
        <f t="shared" si="20"/>
        <v>47</v>
      </c>
    </row>
    <row r="97" spans="1:13" ht="18.25" customHeight="1" x14ac:dyDescent="0.15">
      <c r="A97" s="48" t="s">
        <v>131</v>
      </c>
      <c r="B97" s="121">
        <v>4</v>
      </c>
      <c r="C97" s="121">
        <v>1</v>
      </c>
      <c r="D97" s="121">
        <v>0</v>
      </c>
      <c r="E97" s="121">
        <v>0</v>
      </c>
      <c r="F97" s="121">
        <v>6</v>
      </c>
      <c r="G97" s="121">
        <v>3</v>
      </c>
      <c r="H97" s="121">
        <v>3</v>
      </c>
      <c r="I97" s="121">
        <v>3</v>
      </c>
      <c r="J97" s="121">
        <v>1</v>
      </c>
      <c r="K97" s="186">
        <v>0</v>
      </c>
      <c r="L97" s="187">
        <f t="shared" si="20"/>
        <v>14</v>
      </c>
      <c r="M97" s="122">
        <f t="shared" si="20"/>
        <v>7</v>
      </c>
    </row>
    <row r="98" spans="1:13" ht="18.25" customHeight="1" x14ac:dyDescent="0.15">
      <c r="A98" s="48" t="s">
        <v>132</v>
      </c>
      <c r="B98" s="119">
        <v>56</v>
      </c>
      <c r="C98" s="119">
        <v>11</v>
      </c>
      <c r="D98" s="119">
        <v>101</v>
      </c>
      <c r="E98" s="119">
        <v>32</v>
      </c>
      <c r="F98" s="119">
        <v>215</v>
      </c>
      <c r="G98" s="119">
        <v>102</v>
      </c>
      <c r="H98" s="119">
        <v>59</v>
      </c>
      <c r="I98" s="119">
        <v>52</v>
      </c>
      <c r="J98" s="119">
        <v>23</v>
      </c>
      <c r="K98" s="184">
        <v>8</v>
      </c>
      <c r="L98" s="185">
        <f t="shared" si="20"/>
        <v>454</v>
      </c>
      <c r="M98" s="120">
        <f t="shared" si="20"/>
        <v>205</v>
      </c>
    </row>
    <row r="99" spans="1:13" ht="18.25" customHeight="1" x14ac:dyDescent="0.15">
      <c r="A99" s="48" t="s">
        <v>133</v>
      </c>
      <c r="B99" s="121">
        <v>0</v>
      </c>
      <c r="C99" s="121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  <c r="I99" s="121">
        <v>0</v>
      </c>
      <c r="J99" s="121">
        <v>0</v>
      </c>
      <c r="K99" s="186">
        <v>0</v>
      </c>
      <c r="L99" s="187">
        <f t="shared" si="20"/>
        <v>0</v>
      </c>
      <c r="M99" s="122">
        <f t="shared" si="20"/>
        <v>0</v>
      </c>
    </row>
    <row r="100" spans="1:13" ht="18.25" customHeight="1" x14ac:dyDescent="0.15">
      <c r="A100" s="48" t="s">
        <v>62</v>
      </c>
      <c r="B100" s="188">
        <f t="shared" ref="B100:K100" si="21">SUM(B95:B99)</f>
        <v>79</v>
      </c>
      <c r="C100" s="188">
        <f t="shared" si="21"/>
        <v>15</v>
      </c>
      <c r="D100" s="188">
        <f t="shared" si="21"/>
        <v>123</v>
      </c>
      <c r="E100" s="188">
        <f t="shared" si="21"/>
        <v>36</v>
      </c>
      <c r="F100" s="188">
        <f t="shared" si="21"/>
        <v>267</v>
      </c>
      <c r="G100" s="188">
        <f t="shared" si="21"/>
        <v>122</v>
      </c>
      <c r="H100" s="188">
        <f t="shared" si="21"/>
        <v>85</v>
      </c>
      <c r="I100" s="188">
        <f t="shared" si="21"/>
        <v>75</v>
      </c>
      <c r="J100" s="188">
        <f t="shared" si="21"/>
        <v>56</v>
      </c>
      <c r="K100" s="188">
        <f t="shared" si="21"/>
        <v>16</v>
      </c>
      <c r="L100" s="188">
        <f t="shared" si="20"/>
        <v>610</v>
      </c>
      <c r="M100" s="120">
        <f t="shared" si="20"/>
        <v>264</v>
      </c>
    </row>
    <row r="101" spans="1:13" ht="20.25" customHeight="1" x14ac:dyDescent="0.15">
      <c r="A101" s="190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2"/>
    </row>
    <row r="102" spans="1:13" ht="36.25" customHeight="1" x14ac:dyDescent="0.15">
      <c r="A102" s="48" t="s">
        <v>76</v>
      </c>
      <c r="B102" s="301" t="s">
        <v>139</v>
      </c>
      <c r="C102" s="304"/>
      <c r="D102" s="301" t="s">
        <v>140</v>
      </c>
      <c r="E102" s="304"/>
      <c r="F102" s="301" t="s">
        <v>141</v>
      </c>
      <c r="G102" s="304"/>
      <c r="H102" s="301" t="s">
        <v>142</v>
      </c>
      <c r="I102" s="304"/>
      <c r="J102" s="301" t="s">
        <v>62</v>
      </c>
      <c r="K102" s="343" t="s">
        <v>64</v>
      </c>
      <c r="L102" s="341" t="s">
        <v>62</v>
      </c>
      <c r="M102" s="348" t="s">
        <v>138</v>
      </c>
    </row>
    <row r="103" spans="1:13" ht="18.5" customHeight="1" x14ac:dyDescent="0.15">
      <c r="A103" s="76" t="s">
        <v>143</v>
      </c>
      <c r="B103" s="43" t="s">
        <v>62</v>
      </c>
      <c r="C103" s="43" t="s">
        <v>64</v>
      </c>
      <c r="D103" s="43" t="s">
        <v>62</v>
      </c>
      <c r="E103" s="43" t="s">
        <v>64</v>
      </c>
      <c r="F103" s="43" t="s">
        <v>62</v>
      </c>
      <c r="G103" s="43" t="s">
        <v>64</v>
      </c>
      <c r="H103" s="43" t="s">
        <v>62</v>
      </c>
      <c r="I103" s="43" t="s">
        <v>64</v>
      </c>
      <c r="J103" s="277"/>
      <c r="K103" s="344"/>
      <c r="L103" s="342"/>
      <c r="M103" s="276"/>
    </row>
    <row r="104" spans="1:13" ht="18.5" customHeight="1" x14ac:dyDescent="0.15">
      <c r="A104" s="41" t="s">
        <v>129</v>
      </c>
      <c r="B104" s="129">
        <v>6</v>
      </c>
      <c r="C104" s="129">
        <v>1</v>
      </c>
      <c r="D104" s="129">
        <v>9</v>
      </c>
      <c r="E104" s="129">
        <v>1</v>
      </c>
      <c r="F104" s="129">
        <v>15</v>
      </c>
      <c r="G104" s="129">
        <v>10</v>
      </c>
      <c r="H104" s="129">
        <v>1</v>
      </c>
      <c r="I104" s="129">
        <v>0</v>
      </c>
      <c r="J104" s="129">
        <v>146</v>
      </c>
      <c r="K104" s="193">
        <v>72</v>
      </c>
      <c r="L104" s="194">
        <f t="shared" ref="L104:M109" si="22">B104+D104+F104+H104+J104</f>
        <v>177</v>
      </c>
      <c r="M104" s="130">
        <f t="shared" si="22"/>
        <v>84</v>
      </c>
    </row>
    <row r="105" spans="1:13" ht="18.25" customHeight="1" x14ac:dyDescent="0.15">
      <c r="A105" s="48" t="s">
        <v>130</v>
      </c>
      <c r="B105" s="121">
        <v>10</v>
      </c>
      <c r="C105" s="121">
        <v>1</v>
      </c>
      <c r="D105" s="121">
        <v>8</v>
      </c>
      <c r="E105" s="121">
        <v>2</v>
      </c>
      <c r="F105" s="121">
        <v>10</v>
      </c>
      <c r="G105" s="121">
        <v>5</v>
      </c>
      <c r="H105" s="121">
        <v>6</v>
      </c>
      <c r="I105" s="121">
        <v>4</v>
      </c>
      <c r="J105" s="121">
        <v>88</v>
      </c>
      <c r="K105" s="186">
        <v>40</v>
      </c>
      <c r="L105" s="187">
        <f t="shared" si="22"/>
        <v>122</v>
      </c>
      <c r="M105" s="122">
        <f t="shared" si="22"/>
        <v>52</v>
      </c>
    </row>
    <row r="106" spans="1:13" ht="18.25" customHeight="1" x14ac:dyDescent="0.15">
      <c r="A106" s="48" t="s">
        <v>131</v>
      </c>
      <c r="B106" s="119">
        <v>3</v>
      </c>
      <c r="C106" s="119">
        <v>1</v>
      </c>
      <c r="D106" s="119">
        <v>8</v>
      </c>
      <c r="E106" s="119">
        <v>3</v>
      </c>
      <c r="F106" s="119">
        <v>8</v>
      </c>
      <c r="G106" s="119">
        <v>4</v>
      </c>
      <c r="H106" s="119">
        <v>1</v>
      </c>
      <c r="I106" s="119">
        <v>0</v>
      </c>
      <c r="J106" s="119">
        <v>49</v>
      </c>
      <c r="K106" s="184">
        <v>27</v>
      </c>
      <c r="L106" s="185">
        <f t="shared" si="22"/>
        <v>69</v>
      </c>
      <c r="M106" s="120">
        <f t="shared" si="22"/>
        <v>35</v>
      </c>
    </row>
    <row r="107" spans="1:13" ht="18.25" customHeight="1" x14ac:dyDescent="0.15">
      <c r="A107" s="48" t="s">
        <v>132</v>
      </c>
      <c r="B107" s="121">
        <v>47</v>
      </c>
      <c r="C107" s="121">
        <v>7</v>
      </c>
      <c r="D107" s="121">
        <v>98</v>
      </c>
      <c r="E107" s="121">
        <v>21</v>
      </c>
      <c r="F107" s="121">
        <v>154</v>
      </c>
      <c r="G107" s="121">
        <v>54</v>
      </c>
      <c r="H107" s="121">
        <v>19</v>
      </c>
      <c r="I107" s="121">
        <v>8</v>
      </c>
      <c r="J107" s="121">
        <v>172</v>
      </c>
      <c r="K107" s="186">
        <v>81</v>
      </c>
      <c r="L107" s="187">
        <f t="shared" si="22"/>
        <v>490</v>
      </c>
      <c r="M107" s="122">
        <f t="shared" si="22"/>
        <v>171</v>
      </c>
    </row>
    <row r="108" spans="1:13" ht="18.25" customHeight="1" x14ac:dyDescent="0.15">
      <c r="A108" s="48" t="s">
        <v>133</v>
      </c>
      <c r="B108" s="119">
        <v>0</v>
      </c>
      <c r="C108" s="119">
        <v>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84">
        <v>0</v>
      </c>
      <c r="L108" s="185">
        <f t="shared" si="22"/>
        <v>0</v>
      </c>
      <c r="M108" s="120">
        <f t="shared" si="22"/>
        <v>0</v>
      </c>
    </row>
    <row r="109" spans="1:13" ht="18.25" customHeight="1" x14ac:dyDescent="0.15">
      <c r="A109" s="48" t="s">
        <v>62</v>
      </c>
      <c r="B109" s="195">
        <f t="shared" ref="B109:K109" si="23">SUM(B104:B108)</f>
        <v>66</v>
      </c>
      <c r="C109" s="195">
        <f t="shared" si="23"/>
        <v>10</v>
      </c>
      <c r="D109" s="195">
        <f t="shared" si="23"/>
        <v>123</v>
      </c>
      <c r="E109" s="195">
        <f t="shared" si="23"/>
        <v>27</v>
      </c>
      <c r="F109" s="195">
        <f t="shared" si="23"/>
        <v>187</v>
      </c>
      <c r="G109" s="195">
        <f t="shared" si="23"/>
        <v>73</v>
      </c>
      <c r="H109" s="195">
        <f t="shared" si="23"/>
        <v>27</v>
      </c>
      <c r="I109" s="195">
        <f t="shared" si="23"/>
        <v>12</v>
      </c>
      <c r="J109" s="195">
        <f t="shared" si="23"/>
        <v>455</v>
      </c>
      <c r="K109" s="195">
        <f t="shared" si="23"/>
        <v>220</v>
      </c>
      <c r="L109" s="195">
        <f t="shared" si="22"/>
        <v>858</v>
      </c>
      <c r="M109" s="122">
        <f t="shared" si="22"/>
        <v>342</v>
      </c>
    </row>
    <row r="110" spans="1:13" ht="20.25" customHeight="1" x14ac:dyDescent="0.15">
      <c r="A110" s="190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2"/>
    </row>
    <row r="111" spans="1:13" ht="36.25" customHeight="1" x14ac:dyDescent="0.15">
      <c r="A111" s="48" t="s">
        <v>77</v>
      </c>
      <c r="B111" s="301" t="s">
        <v>139</v>
      </c>
      <c r="C111" s="302"/>
      <c r="D111" s="301" t="s">
        <v>140</v>
      </c>
      <c r="E111" s="302"/>
      <c r="F111" s="301" t="s">
        <v>141</v>
      </c>
      <c r="G111" s="302"/>
      <c r="H111" s="301" t="s">
        <v>142</v>
      </c>
      <c r="I111" s="302"/>
      <c r="J111" s="301" t="s">
        <v>62</v>
      </c>
      <c r="K111" s="343" t="s">
        <v>64</v>
      </c>
      <c r="L111" s="341" t="s">
        <v>62</v>
      </c>
      <c r="M111" s="348" t="s">
        <v>138</v>
      </c>
    </row>
    <row r="112" spans="1:13" ht="18.5" customHeight="1" x14ac:dyDescent="0.15">
      <c r="A112" s="76" t="s">
        <v>143</v>
      </c>
      <c r="B112" s="43" t="s">
        <v>62</v>
      </c>
      <c r="C112" s="43" t="s">
        <v>64</v>
      </c>
      <c r="D112" s="43" t="s">
        <v>62</v>
      </c>
      <c r="E112" s="43" t="s">
        <v>64</v>
      </c>
      <c r="F112" s="43" t="s">
        <v>62</v>
      </c>
      <c r="G112" s="43" t="s">
        <v>64</v>
      </c>
      <c r="H112" s="43" t="s">
        <v>62</v>
      </c>
      <c r="I112" s="43" t="s">
        <v>64</v>
      </c>
      <c r="J112" s="347"/>
      <c r="K112" s="346"/>
      <c r="L112" s="345"/>
      <c r="M112" s="300"/>
    </row>
    <row r="113" spans="1:13" ht="18.5" customHeight="1" x14ac:dyDescent="0.15">
      <c r="A113" s="41" t="s">
        <v>129</v>
      </c>
      <c r="B113" s="117">
        <v>6</v>
      </c>
      <c r="C113" s="117">
        <v>0</v>
      </c>
      <c r="D113" s="117">
        <v>2</v>
      </c>
      <c r="E113" s="117">
        <v>0</v>
      </c>
      <c r="F113" s="117">
        <v>6</v>
      </c>
      <c r="G113" s="117">
        <v>2</v>
      </c>
      <c r="H113" s="117">
        <v>0</v>
      </c>
      <c r="I113" s="117">
        <v>0</v>
      </c>
      <c r="J113" s="117">
        <v>15</v>
      </c>
      <c r="K113" s="182">
        <v>4</v>
      </c>
      <c r="L113" s="183">
        <f t="shared" ref="L113:M118" si="24">B113+D113+F113+H113+J113</f>
        <v>29</v>
      </c>
      <c r="M113" s="118">
        <f t="shared" si="24"/>
        <v>6</v>
      </c>
    </row>
    <row r="114" spans="1:13" ht="18.25" customHeight="1" x14ac:dyDescent="0.15">
      <c r="A114" s="48" t="s">
        <v>130</v>
      </c>
      <c r="B114" s="119">
        <v>8</v>
      </c>
      <c r="C114" s="119">
        <v>1</v>
      </c>
      <c r="D114" s="119">
        <v>20</v>
      </c>
      <c r="E114" s="119">
        <v>2</v>
      </c>
      <c r="F114" s="119">
        <v>17</v>
      </c>
      <c r="G114" s="119">
        <v>4</v>
      </c>
      <c r="H114" s="119">
        <v>0</v>
      </c>
      <c r="I114" s="119">
        <v>0</v>
      </c>
      <c r="J114" s="119">
        <v>26</v>
      </c>
      <c r="K114" s="184">
        <v>7</v>
      </c>
      <c r="L114" s="185">
        <f t="shared" si="24"/>
        <v>71</v>
      </c>
      <c r="M114" s="120">
        <f t="shared" si="24"/>
        <v>14</v>
      </c>
    </row>
    <row r="115" spans="1:13" ht="18.25" customHeight="1" x14ac:dyDescent="0.15">
      <c r="A115" s="48" t="s">
        <v>131</v>
      </c>
      <c r="B115" s="121">
        <v>5</v>
      </c>
      <c r="C115" s="121">
        <v>0</v>
      </c>
      <c r="D115" s="121">
        <v>7</v>
      </c>
      <c r="E115" s="121">
        <v>1</v>
      </c>
      <c r="F115" s="121">
        <v>8</v>
      </c>
      <c r="G115" s="121">
        <v>0</v>
      </c>
      <c r="H115" s="121">
        <v>0</v>
      </c>
      <c r="I115" s="121">
        <v>0</v>
      </c>
      <c r="J115" s="121">
        <v>59</v>
      </c>
      <c r="K115" s="186">
        <v>10</v>
      </c>
      <c r="L115" s="187">
        <f t="shared" si="24"/>
        <v>79</v>
      </c>
      <c r="M115" s="122">
        <f t="shared" si="24"/>
        <v>11</v>
      </c>
    </row>
    <row r="116" spans="1:13" ht="18.25" customHeight="1" x14ac:dyDescent="0.15">
      <c r="A116" s="48" t="s">
        <v>132</v>
      </c>
      <c r="B116" s="119">
        <v>74</v>
      </c>
      <c r="C116" s="119">
        <v>6</v>
      </c>
      <c r="D116" s="119">
        <v>118</v>
      </c>
      <c r="E116" s="119">
        <v>14</v>
      </c>
      <c r="F116" s="119">
        <v>165</v>
      </c>
      <c r="G116" s="119">
        <v>36</v>
      </c>
      <c r="H116" s="119">
        <v>0</v>
      </c>
      <c r="I116" s="119">
        <v>0</v>
      </c>
      <c r="J116" s="119">
        <v>115</v>
      </c>
      <c r="K116" s="184">
        <v>31</v>
      </c>
      <c r="L116" s="185">
        <f t="shared" si="24"/>
        <v>472</v>
      </c>
      <c r="M116" s="120">
        <f t="shared" si="24"/>
        <v>87</v>
      </c>
    </row>
    <row r="117" spans="1:13" ht="18.25" customHeight="1" x14ac:dyDescent="0.15">
      <c r="A117" s="48" t="s">
        <v>133</v>
      </c>
      <c r="B117" s="121">
        <v>0</v>
      </c>
      <c r="C117" s="121">
        <v>0</v>
      </c>
      <c r="D117" s="121">
        <v>0</v>
      </c>
      <c r="E117" s="121">
        <v>0</v>
      </c>
      <c r="F117" s="121">
        <v>0</v>
      </c>
      <c r="G117" s="121">
        <v>0</v>
      </c>
      <c r="H117" s="121">
        <v>0</v>
      </c>
      <c r="I117" s="121">
        <v>0</v>
      </c>
      <c r="J117" s="121">
        <v>0</v>
      </c>
      <c r="K117" s="186">
        <v>0</v>
      </c>
      <c r="L117" s="187">
        <f t="shared" si="24"/>
        <v>0</v>
      </c>
      <c r="M117" s="122">
        <f t="shared" si="24"/>
        <v>0</v>
      </c>
    </row>
    <row r="118" spans="1:13" ht="18.25" customHeight="1" x14ac:dyDescent="0.15">
      <c r="A118" s="48" t="s">
        <v>62</v>
      </c>
      <c r="B118" s="188">
        <f t="shared" ref="B118:K118" si="25">SUM(B113:B117)</f>
        <v>93</v>
      </c>
      <c r="C118" s="188">
        <f t="shared" si="25"/>
        <v>7</v>
      </c>
      <c r="D118" s="188">
        <f t="shared" si="25"/>
        <v>147</v>
      </c>
      <c r="E118" s="188">
        <f t="shared" si="25"/>
        <v>17</v>
      </c>
      <c r="F118" s="188">
        <f t="shared" si="25"/>
        <v>196</v>
      </c>
      <c r="G118" s="188">
        <f t="shared" si="25"/>
        <v>42</v>
      </c>
      <c r="H118" s="188">
        <f t="shared" si="25"/>
        <v>0</v>
      </c>
      <c r="I118" s="188">
        <f t="shared" si="25"/>
        <v>0</v>
      </c>
      <c r="J118" s="188">
        <f t="shared" si="25"/>
        <v>215</v>
      </c>
      <c r="K118" s="188">
        <f t="shared" si="25"/>
        <v>52</v>
      </c>
      <c r="L118" s="188">
        <f t="shared" si="24"/>
        <v>651</v>
      </c>
      <c r="M118" s="120">
        <f t="shared" si="24"/>
        <v>118</v>
      </c>
    </row>
    <row r="119" spans="1:13" ht="20.25" customHeight="1" x14ac:dyDescent="0.15">
      <c r="A119" s="190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2"/>
    </row>
    <row r="120" spans="1:13" ht="36.25" customHeight="1" x14ac:dyDescent="0.15">
      <c r="A120" s="48" t="s">
        <v>78</v>
      </c>
      <c r="B120" s="301" t="s">
        <v>139</v>
      </c>
      <c r="C120" s="304"/>
      <c r="D120" s="301" t="s">
        <v>140</v>
      </c>
      <c r="E120" s="304"/>
      <c r="F120" s="301" t="s">
        <v>141</v>
      </c>
      <c r="G120" s="304"/>
      <c r="H120" s="301" t="s">
        <v>142</v>
      </c>
      <c r="I120" s="304"/>
      <c r="J120" s="301" t="s">
        <v>62</v>
      </c>
      <c r="K120" s="343" t="s">
        <v>64</v>
      </c>
      <c r="L120" s="341" t="s">
        <v>62</v>
      </c>
      <c r="M120" s="348" t="s">
        <v>138</v>
      </c>
    </row>
    <row r="121" spans="1:13" ht="18.5" customHeight="1" x14ac:dyDescent="0.15">
      <c r="A121" s="76" t="s">
        <v>143</v>
      </c>
      <c r="B121" s="43" t="s">
        <v>62</v>
      </c>
      <c r="C121" s="43" t="s">
        <v>64</v>
      </c>
      <c r="D121" s="43" t="s">
        <v>62</v>
      </c>
      <c r="E121" s="43" t="s">
        <v>64</v>
      </c>
      <c r="F121" s="43" t="s">
        <v>62</v>
      </c>
      <c r="G121" s="43" t="s">
        <v>64</v>
      </c>
      <c r="H121" s="43" t="s">
        <v>62</v>
      </c>
      <c r="I121" s="43" t="s">
        <v>64</v>
      </c>
      <c r="J121" s="277"/>
      <c r="K121" s="344"/>
      <c r="L121" s="342"/>
      <c r="M121" s="276"/>
    </row>
    <row r="122" spans="1:13" ht="18.5" customHeight="1" x14ac:dyDescent="0.15">
      <c r="A122" s="41" t="s">
        <v>129</v>
      </c>
      <c r="B122" s="129">
        <v>0</v>
      </c>
      <c r="C122" s="129">
        <v>0</v>
      </c>
      <c r="D122" s="129">
        <v>2</v>
      </c>
      <c r="E122" s="129">
        <v>1</v>
      </c>
      <c r="F122" s="129">
        <v>13</v>
      </c>
      <c r="G122" s="129">
        <v>10</v>
      </c>
      <c r="H122" s="129">
        <v>9</v>
      </c>
      <c r="I122" s="129">
        <v>6</v>
      </c>
      <c r="J122" s="129">
        <v>15</v>
      </c>
      <c r="K122" s="193">
        <v>7</v>
      </c>
      <c r="L122" s="194">
        <f t="shared" ref="L122:M127" si="26">B122+D122+F122+H122+J122</f>
        <v>39</v>
      </c>
      <c r="M122" s="130">
        <f t="shared" si="26"/>
        <v>24</v>
      </c>
    </row>
    <row r="123" spans="1:13" ht="18.25" customHeight="1" x14ac:dyDescent="0.15">
      <c r="A123" s="48" t="s">
        <v>130</v>
      </c>
      <c r="B123" s="121">
        <v>4</v>
      </c>
      <c r="C123" s="121">
        <v>0</v>
      </c>
      <c r="D123" s="121">
        <v>6</v>
      </c>
      <c r="E123" s="121">
        <v>4</v>
      </c>
      <c r="F123" s="121">
        <v>23</v>
      </c>
      <c r="G123" s="121">
        <v>16</v>
      </c>
      <c r="H123" s="121">
        <v>15</v>
      </c>
      <c r="I123" s="121">
        <v>12</v>
      </c>
      <c r="J123" s="121">
        <v>6</v>
      </c>
      <c r="K123" s="186">
        <v>3</v>
      </c>
      <c r="L123" s="187">
        <f t="shared" si="26"/>
        <v>54</v>
      </c>
      <c r="M123" s="122">
        <f t="shared" si="26"/>
        <v>35</v>
      </c>
    </row>
    <row r="124" spans="1:13" ht="18.25" customHeight="1" x14ac:dyDescent="0.15">
      <c r="A124" s="48" t="s">
        <v>131</v>
      </c>
      <c r="B124" s="119">
        <v>1</v>
      </c>
      <c r="C124" s="119">
        <v>0</v>
      </c>
      <c r="D124" s="119">
        <v>3</v>
      </c>
      <c r="E124" s="119">
        <v>3</v>
      </c>
      <c r="F124" s="119">
        <v>11</v>
      </c>
      <c r="G124" s="119">
        <v>10</v>
      </c>
      <c r="H124" s="119">
        <v>10</v>
      </c>
      <c r="I124" s="119">
        <v>8</v>
      </c>
      <c r="J124" s="119">
        <v>2</v>
      </c>
      <c r="K124" s="184">
        <v>1</v>
      </c>
      <c r="L124" s="185">
        <f t="shared" si="26"/>
        <v>27</v>
      </c>
      <c r="M124" s="120">
        <f t="shared" si="26"/>
        <v>22</v>
      </c>
    </row>
    <row r="125" spans="1:13" ht="18.25" customHeight="1" x14ac:dyDescent="0.15">
      <c r="A125" s="48" t="s">
        <v>132</v>
      </c>
      <c r="B125" s="121">
        <v>14</v>
      </c>
      <c r="C125" s="121">
        <v>7</v>
      </c>
      <c r="D125" s="121">
        <v>43</v>
      </c>
      <c r="E125" s="121">
        <v>23</v>
      </c>
      <c r="F125" s="121">
        <v>89</v>
      </c>
      <c r="G125" s="121">
        <v>51</v>
      </c>
      <c r="H125" s="121">
        <v>31</v>
      </c>
      <c r="I125" s="121">
        <v>22</v>
      </c>
      <c r="J125" s="121">
        <v>5</v>
      </c>
      <c r="K125" s="186">
        <v>3</v>
      </c>
      <c r="L125" s="187">
        <f t="shared" si="26"/>
        <v>182</v>
      </c>
      <c r="M125" s="122">
        <f t="shared" si="26"/>
        <v>106</v>
      </c>
    </row>
    <row r="126" spans="1:13" ht="18.25" customHeight="1" x14ac:dyDescent="0.15">
      <c r="A126" s="48" t="s">
        <v>133</v>
      </c>
      <c r="B126" s="119">
        <v>1</v>
      </c>
      <c r="C126" s="119">
        <v>1</v>
      </c>
      <c r="D126" s="119">
        <v>1</v>
      </c>
      <c r="E126" s="119">
        <v>1</v>
      </c>
      <c r="F126" s="119">
        <v>5</v>
      </c>
      <c r="G126" s="119">
        <v>3</v>
      </c>
      <c r="H126" s="119">
        <v>0</v>
      </c>
      <c r="I126" s="119">
        <v>0</v>
      </c>
      <c r="J126" s="119">
        <v>1</v>
      </c>
      <c r="K126" s="184">
        <v>0</v>
      </c>
      <c r="L126" s="185">
        <f t="shared" si="26"/>
        <v>8</v>
      </c>
      <c r="M126" s="120">
        <f t="shared" si="26"/>
        <v>5</v>
      </c>
    </row>
    <row r="127" spans="1:13" ht="18.25" customHeight="1" x14ac:dyDescent="0.15">
      <c r="A127" s="48" t="s">
        <v>62</v>
      </c>
      <c r="B127" s="195">
        <f t="shared" ref="B127:K127" si="27">SUM(B122:B126)</f>
        <v>20</v>
      </c>
      <c r="C127" s="195">
        <f t="shared" si="27"/>
        <v>8</v>
      </c>
      <c r="D127" s="195">
        <f t="shared" si="27"/>
        <v>55</v>
      </c>
      <c r="E127" s="195">
        <f t="shared" si="27"/>
        <v>32</v>
      </c>
      <c r="F127" s="195">
        <f t="shared" si="27"/>
        <v>141</v>
      </c>
      <c r="G127" s="195">
        <f t="shared" si="27"/>
        <v>90</v>
      </c>
      <c r="H127" s="195">
        <f t="shared" si="27"/>
        <v>65</v>
      </c>
      <c r="I127" s="195">
        <f t="shared" si="27"/>
        <v>48</v>
      </c>
      <c r="J127" s="195">
        <f t="shared" si="27"/>
        <v>29</v>
      </c>
      <c r="K127" s="195">
        <f t="shared" si="27"/>
        <v>14</v>
      </c>
      <c r="L127" s="195">
        <f t="shared" si="26"/>
        <v>310</v>
      </c>
      <c r="M127" s="122">
        <f t="shared" si="26"/>
        <v>192</v>
      </c>
    </row>
    <row r="128" spans="1:13" ht="20.25" customHeight="1" x14ac:dyDescent="0.15">
      <c r="A128" s="190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2"/>
    </row>
    <row r="129" spans="1:13" ht="36.25" customHeight="1" x14ac:dyDescent="0.15">
      <c r="A129" s="48" t="s">
        <v>79</v>
      </c>
      <c r="B129" s="301" t="s">
        <v>139</v>
      </c>
      <c r="C129" s="302"/>
      <c r="D129" s="301" t="s">
        <v>140</v>
      </c>
      <c r="E129" s="302"/>
      <c r="F129" s="301" t="s">
        <v>141</v>
      </c>
      <c r="G129" s="302"/>
      <c r="H129" s="301" t="s">
        <v>142</v>
      </c>
      <c r="I129" s="302"/>
      <c r="J129" s="301" t="s">
        <v>62</v>
      </c>
      <c r="K129" s="343" t="s">
        <v>64</v>
      </c>
      <c r="L129" s="341" t="s">
        <v>62</v>
      </c>
      <c r="M129" s="348" t="s">
        <v>138</v>
      </c>
    </row>
    <row r="130" spans="1:13" ht="18.5" customHeight="1" x14ac:dyDescent="0.15">
      <c r="A130" s="76" t="s">
        <v>143</v>
      </c>
      <c r="B130" s="43" t="s">
        <v>62</v>
      </c>
      <c r="C130" s="43" t="s">
        <v>64</v>
      </c>
      <c r="D130" s="43" t="s">
        <v>62</v>
      </c>
      <c r="E130" s="43" t="s">
        <v>64</v>
      </c>
      <c r="F130" s="43" t="s">
        <v>62</v>
      </c>
      <c r="G130" s="43" t="s">
        <v>64</v>
      </c>
      <c r="H130" s="43" t="s">
        <v>62</v>
      </c>
      <c r="I130" s="43" t="s">
        <v>64</v>
      </c>
      <c r="J130" s="347"/>
      <c r="K130" s="346"/>
      <c r="L130" s="345"/>
      <c r="M130" s="300"/>
    </row>
    <row r="131" spans="1:13" ht="18.5" customHeight="1" x14ac:dyDescent="0.15">
      <c r="A131" s="41" t="s">
        <v>129</v>
      </c>
      <c r="B131" s="117">
        <v>2</v>
      </c>
      <c r="C131" s="117">
        <v>0</v>
      </c>
      <c r="D131" s="117">
        <v>5</v>
      </c>
      <c r="E131" s="117">
        <v>1</v>
      </c>
      <c r="F131" s="117">
        <v>8</v>
      </c>
      <c r="G131" s="117">
        <v>3</v>
      </c>
      <c r="H131" s="117">
        <v>13</v>
      </c>
      <c r="I131" s="117">
        <v>9</v>
      </c>
      <c r="J131" s="117">
        <v>9</v>
      </c>
      <c r="K131" s="182">
        <v>2</v>
      </c>
      <c r="L131" s="183">
        <f t="shared" ref="L131:M136" si="28">B131+D131+F131+H131+J131</f>
        <v>37</v>
      </c>
      <c r="M131" s="118">
        <f t="shared" si="28"/>
        <v>15</v>
      </c>
    </row>
    <row r="132" spans="1:13" ht="18.25" customHeight="1" x14ac:dyDescent="0.15">
      <c r="A132" s="48" t="s">
        <v>130</v>
      </c>
      <c r="B132" s="119">
        <v>3</v>
      </c>
      <c r="C132" s="119">
        <v>0</v>
      </c>
      <c r="D132" s="119">
        <v>6</v>
      </c>
      <c r="E132" s="119">
        <v>1</v>
      </c>
      <c r="F132" s="119">
        <v>10</v>
      </c>
      <c r="G132" s="119">
        <v>2</v>
      </c>
      <c r="H132" s="119">
        <v>16</v>
      </c>
      <c r="I132" s="119">
        <v>7</v>
      </c>
      <c r="J132" s="119">
        <v>6</v>
      </c>
      <c r="K132" s="184">
        <v>2</v>
      </c>
      <c r="L132" s="185">
        <f t="shared" si="28"/>
        <v>41</v>
      </c>
      <c r="M132" s="120">
        <f t="shared" si="28"/>
        <v>12</v>
      </c>
    </row>
    <row r="133" spans="1:13" ht="18.25" customHeight="1" x14ac:dyDescent="0.15">
      <c r="A133" s="48" t="s">
        <v>131</v>
      </c>
      <c r="B133" s="121">
        <v>2</v>
      </c>
      <c r="C133" s="121">
        <v>0</v>
      </c>
      <c r="D133" s="121">
        <v>6</v>
      </c>
      <c r="E133" s="121">
        <v>0</v>
      </c>
      <c r="F133" s="121">
        <v>6</v>
      </c>
      <c r="G133" s="121">
        <v>1</v>
      </c>
      <c r="H133" s="121">
        <v>7</v>
      </c>
      <c r="I133" s="121">
        <v>4</v>
      </c>
      <c r="J133" s="121">
        <v>10</v>
      </c>
      <c r="K133" s="186">
        <v>3</v>
      </c>
      <c r="L133" s="187">
        <f t="shared" si="28"/>
        <v>31</v>
      </c>
      <c r="M133" s="122">
        <f t="shared" si="28"/>
        <v>8</v>
      </c>
    </row>
    <row r="134" spans="1:13" ht="18.25" customHeight="1" x14ac:dyDescent="0.15">
      <c r="A134" s="48" t="s">
        <v>132</v>
      </c>
      <c r="B134" s="119">
        <v>11</v>
      </c>
      <c r="C134" s="119">
        <v>3</v>
      </c>
      <c r="D134" s="119">
        <v>24</v>
      </c>
      <c r="E134" s="119">
        <v>3</v>
      </c>
      <c r="F134" s="119">
        <v>41</v>
      </c>
      <c r="G134" s="119">
        <v>16</v>
      </c>
      <c r="H134" s="119">
        <v>41</v>
      </c>
      <c r="I134" s="119">
        <v>20</v>
      </c>
      <c r="J134" s="119">
        <v>29</v>
      </c>
      <c r="K134" s="184">
        <v>5</v>
      </c>
      <c r="L134" s="185">
        <f t="shared" si="28"/>
        <v>146</v>
      </c>
      <c r="M134" s="120">
        <f t="shared" si="28"/>
        <v>47</v>
      </c>
    </row>
    <row r="135" spans="1:13" ht="18.25" customHeight="1" x14ac:dyDescent="0.15">
      <c r="A135" s="48" t="s">
        <v>133</v>
      </c>
      <c r="B135" s="121">
        <v>0</v>
      </c>
      <c r="C135" s="121">
        <v>0</v>
      </c>
      <c r="D135" s="121">
        <v>0</v>
      </c>
      <c r="E135" s="121">
        <v>0</v>
      </c>
      <c r="F135" s="121">
        <v>0</v>
      </c>
      <c r="G135" s="121">
        <v>0</v>
      </c>
      <c r="H135" s="121">
        <v>0</v>
      </c>
      <c r="I135" s="121">
        <v>0</v>
      </c>
      <c r="J135" s="121">
        <v>0</v>
      </c>
      <c r="K135" s="186">
        <v>0</v>
      </c>
      <c r="L135" s="187">
        <f t="shared" si="28"/>
        <v>0</v>
      </c>
      <c r="M135" s="122">
        <f t="shared" si="28"/>
        <v>0</v>
      </c>
    </row>
    <row r="136" spans="1:13" ht="18.25" customHeight="1" x14ac:dyDescent="0.15">
      <c r="A136" s="48" t="s">
        <v>62</v>
      </c>
      <c r="B136" s="188">
        <f t="shared" ref="B136:K136" si="29">SUM(B131:B135)</f>
        <v>18</v>
      </c>
      <c r="C136" s="188">
        <f t="shared" si="29"/>
        <v>3</v>
      </c>
      <c r="D136" s="188">
        <f t="shared" si="29"/>
        <v>41</v>
      </c>
      <c r="E136" s="188">
        <f t="shared" si="29"/>
        <v>5</v>
      </c>
      <c r="F136" s="188">
        <f t="shared" si="29"/>
        <v>65</v>
      </c>
      <c r="G136" s="188">
        <f t="shared" si="29"/>
        <v>22</v>
      </c>
      <c r="H136" s="188">
        <f t="shared" si="29"/>
        <v>77</v>
      </c>
      <c r="I136" s="188">
        <f t="shared" si="29"/>
        <v>40</v>
      </c>
      <c r="J136" s="188">
        <f t="shared" si="29"/>
        <v>54</v>
      </c>
      <c r="K136" s="188">
        <f t="shared" si="29"/>
        <v>12</v>
      </c>
      <c r="L136" s="188">
        <f t="shared" si="28"/>
        <v>255</v>
      </c>
      <c r="M136" s="120">
        <f t="shared" si="28"/>
        <v>82</v>
      </c>
    </row>
    <row r="137" spans="1:13" ht="20.25" customHeight="1" x14ac:dyDescent="0.15">
      <c r="A137" s="190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2"/>
    </row>
    <row r="138" spans="1:13" ht="36.25" customHeight="1" x14ac:dyDescent="0.15">
      <c r="A138" s="48" t="s">
        <v>80</v>
      </c>
      <c r="B138" s="301" t="s">
        <v>139</v>
      </c>
      <c r="C138" s="304"/>
      <c r="D138" s="301" t="s">
        <v>140</v>
      </c>
      <c r="E138" s="304"/>
      <c r="F138" s="301" t="s">
        <v>141</v>
      </c>
      <c r="G138" s="304"/>
      <c r="H138" s="301" t="s">
        <v>142</v>
      </c>
      <c r="I138" s="304"/>
      <c r="J138" s="301" t="s">
        <v>62</v>
      </c>
      <c r="K138" s="343" t="s">
        <v>64</v>
      </c>
      <c r="L138" s="341" t="s">
        <v>62</v>
      </c>
      <c r="M138" s="348" t="s">
        <v>138</v>
      </c>
    </row>
    <row r="139" spans="1:13" ht="18.5" customHeight="1" x14ac:dyDescent="0.15">
      <c r="A139" s="76" t="s">
        <v>143</v>
      </c>
      <c r="B139" s="43" t="s">
        <v>62</v>
      </c>
      <c r="C139" s="43" t="s">
        <v>64</v>
      </c>
      <c r="D139" s="43" t="s">
        <v>62</v>
      </c>
      <c r="E139" s="43" t="s">
        <v>64</v>
      </c>
      <c r="F139" s="43" t="s">
        <v>62</v>
      </c>
      <c r="G139" s="43" t="s">
        <v>64</v>
      </c>
      <c r="H139" s="43" t="s">
        <v>62</v>
      </c>
      <c r="I139" s="43" t="s">
        <v>64</v>
      </c>
      <c r="J139" s="277"/>
      <c r="K139" s="344"/>
      <c r="L139" s="342"/>
      <c r="M139" s="276"/>
    </row>
    <row r="140" spans="1:13" ht="18.5" customHeight="1" x14ac:dyDescent="0.15">
      <c r="A140" s="41" t="s">
        <v>129</v>
      </c>
      <c r="B140" s="129">
        <v>1</v>
      </c>
      <c r="C140" s="129">
        <v>0</v>
      </c>
      <c r="D140" s="129">
        <v>2</v>
      </c>
      <c r="E140" s="129">
        <v>1</v>
      </c>
      <c r="F140" s="129">
        <v>12</v>
      </c>
      <c r="G140" s="129">
        <v>4</v>
      </c>
      <c r="H140" s="129">
        <v>1</v>
      </c>
      <c r="I140" s="129">
        <v>1</v>
      </c>
      <c r="J140" s="129">
        <v>3</v>
      </c>
      <c r="K140" s="193">
        <v>0</v>
      </c>
      <c r="L140" s="194">
        <f t="shared" ref="L140:M145" si="30">B140+D140+F140+H140+J140</f>
        <v>19</v>
      </c>
      <c r="M140" s="130">
        <f t="shared" si="30"/>
        <v>6</v>
      </c>
    </row>
    <row r="141" spans="1:13" ht="18.25" customHeight="1" x14ac:dyDescent="0.15">
      <c r="A141" s="48" t="s">
        <v>130</v>
      </c>
      <c r="B141" s="121">
        <v>1</v>
      </c>
      <c r="C141" s="121">
        <v>0</v>
      </c>
      <c r="D141" s="121">
        <v>3</v>
      </c>
      <c r="E141" s="121">
        <v>0</v>
      </c>
      <c r="F141" s="121">
        <v>15</v>
      </c>
      <c r="G141" s="121">
        <v>6</v>
      </c>
      <c r="H141" s="121">
        <v>8</v>
      </c>
      <c r="I141" s="121">
        <v>2</v>
      </c>
      <c r="J141" s="121">
        <v>1</v>
      </c>
      <c r="K141" s="186">
        <v>0</v>
      </c>
      <c r="L141" s="187">
        <f t="shared" si="30"/>
        <v>28</v>
      </c>
      <c r="M141" s="122">
        <f t="shared" si="30"/>
        <v>8</v>
      </c>
    </row>
    <row r="142" spans="1:13" ht="18.25" customHeight="1" x14ac:dyDescent="0.15">
      <c r="A142" s="48" t="s">
        <v>131</v>
      </c>
      <c r="B142" s="119">
        <v>0</v>
      </c>
      <c r="C142" s="119">
        <v>0</v>
      </c>
      <c r="D142" s="119">
        <v>1</v>
      </c>
      <c r="E142" s="119">
        <v>0</v>
      </c>
      <c r="F142" s="119">
        <v>3</v>
      </c>
      <c r="G142" s="119">
        <v>4</v>
      </c>
      <c r="H142" s="119">
        <v>11</v>
      </c>
      <c r="I142" s="119">
        <v>5</v>
      </c>
      <c r="J142" s="119">
        <v>0</v>
      </c>
      <c r="K142" s="184">
        <v>0</v>
      </c>
      <c r="L142" s="185">
        <f t="shared" si="30"/>
        <v>15</v>
      </c>
      <c r="M142" s="120">
        <f t="shared" si="30"/>
        <v>9</v>
      </c>
    </row>
    <row r="143" spans="1:13" ht="18.25" customHeight="1" x14ac:dyDescent="0.15">
      <c r="A143" s="48" t="s">
        <v>132</v>
      </c>
      <c r="B143" s="121">
        <v>4</v>
      </c>
      <c r="C143" s="121">
        <v>1</v>
      </c>
      <c r="D143" s="121">
        <v>15</v>
      </c>
      <c r="E143" s="121">
        <v>7</v>
      </c>
      <c r="F143" s="121">
        <v>49</v>
      </c>
      <c r="G143" s="121">
        <v>18</v>
      </c>
      <c r="H143" s="121">
        <v>17</v>
      </c>
      <c r="I143" s="121">
        <v>12</v>
      </c>
      <c r="J143" s="121">
        <v>1</v>
      </c>
      <c r="K143" s="186">
        <v>1</v>
      </c>
      <c r="L143" s="187">
        <f t="shared" si="30"/>
        <v>86</v>
      </c>
      <c r="M143" s="122">
        <f t="shared" si="30"/>
        <v>39</v>
      </c>
    </row>
    <row r="144" spans="1:13" ht="18.25" customHeight="1" x14ac:dyDescent="0.15">
      <c r="A144" s="48" t="s">
        <v>133</v>
      </c>
      <c r="B144" s="119">
        <v>0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84">
        <v>0</v>
      </c>
      <c r="L144" s="185">
        <f t="shared" si="30"/>
        <v>0</v>
      </c>
      <c r="M144" s="120">
        <f t="shared" si="30"/>
        <v>0</v>
      </c>
    </row>
    <row r="145" spans="1:13" ht="18.25" customHeight="1" x14ac:dyDescent="0.15">
      <c r="A145" s="48" t="s">
        <v>62</v>
      </c>
      <c r="B145" s="195">
        <f t="shared" ref="B145:K145" si="31">SUM(B140:B144)</f>
        <v>6</v>
      </c>
      <c r="C145" s="195">
        <f t="shared" si="31"/>
        <v>1</v>
      </c>
      <c r="D145" s="195">
        <f t="shared" si="31"/>
        <v>21</v>
      </c>
      <c r="E145" s="195">
        <f t="shared" si="31"/>
        <v>8</v>
      </c>
      <c r="F145" s="195">
        <f t="shared" si="31"/>
        <v>79</v>
      </c>
      <c r="G145" s="195">
        <f t="shared" si="31"/>
        <v>32</v>
      </c>
      <c r="H145" s="195">
        <f t="shared" si="31"/>
        <v>37</v>
      </c>
      <c r="I145" s="195">
        <f t="shared" si="31"/>
        <v>20</v>
      </c>
      <c r="J145" s="195">
        <f t="shared" si="31"/>
        <v>5</v>
      </c>
      <c r="K145" s="195">
        <f t="shared" si="31"/>
        <v>1</v>
      </c>
      <c r="L145" s="195">
        <f t="shared" si="30"/>
        <v>148</v>
      </c>
      <c r="M145" s="122">
        <f t="shared" si="30"/>
        <v>62</v>
      </c>
    </row>
    <row r="146" spans="1:13" ht="20.25" customHeight="1" x14ac:dyDescent="0.15">
      <c r="A146" s="190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2"/>
    </row>
    <row r="147" spans="1:13" ht="36.25" customHeight="1" x14ac:dyDescent="0.15">
      <c r="A147" s="48" t="s">
        <v>81</v>
      </c>
      <c r="B147" s="301" t="s">
        <v>139</v>
      </c>
      <c r="C147" s="302"/>
      <c r="D147" s="301" t="s">
        <v>140</v>
      </c>
      <c r="E147" s="302"/>
      <c r="F147" s="301" t="s">
        <v>141</v>
      </c>
      <c r="G147" s="302"/>
      <c r="H147" s="301" t="s">
        <v>142</v>
      </c>
      <c r="I147" s="302"/>
      <c r="J147" s="301" t="s">
        <v>62</v>
      </c>
      <c r="K147" s="343" t="s">
        <v>64</v>
      </c>
      <c r="L147" s="341" t="s">
        <v>62</v>
      </c>
      <c r="M147" s="348" t="s">
        <v>138</v>
      </c>
    </row>
    <row r="148" spans="1:13" ht="18.5" customHeight="1" x14ac:dyDescent="0.15">
      <c r="A148" s="76" t="s">
        <v>143</v>
      </c>
      <c r="B148" s="43" t="s">
        <v>62</v>
      </c>
      <c r="C148" s="43" t="s">
        <v>64</v>
      </c>
      <c r="D148" s="43" t="s">
        <v>62</v>
      </c>
      <c r="E148" s="43" t="s">
        <v>64</v>
      </c>
      <c r="F148" s="43" t="s">
        <v>62</v>
      </c>
      <c r="G148" s="43" t="s">
        <v>64</v>
      </c>
      <c r="H148" s="43" t="s">
        <v>62</v>
      </c>
      <c r="I148" s="43" t="s">
        <v>64</v>
      </c>
      <c r="J148" s="347"/>
      <c r="K148" s="346"/>
      <c r="L148" s="345"/>
      <c r="M148" s="300"/>
    </row>
    <row r="149" spans="1:13" ht="18.5" customHeight="1" x14ac:dyDescent="0.15">
      <c r="A149" s="41" t="s">
        <v>129</v>
      </c>
      <c r="B149" s="117">
        <v>2</v>
      </c>
      <c r="C149" s="117">
        <v>0</v>
      </c>
      <c r="D149" s="117">
        <v>1</v>
      </c>
      <c r="E149" s="117">
        <v>0</v>
      </c>
      <c r="F149" s="117">
        <v>9</v>
      </c>
      <c r="G149" s="117">
        <v>3</v>
      </c>
      <c r="H149" s="117">
        <v>0</v>
      </c>
      <c r="I149" s="117">
        <v>0</v>
      </c>
      <c r="J149" s="117">
        <v>9</v>
      </c>
      <c r="K149" s="182">
        <v>3</v>
      </c>
      <c r="L149" s="183">
        <f t="shared" ref="L149:M154" si="32">B149+D149+F149+H149+J149</f>
        <v>21</v>
      </c>
      <c r="M149" s="118">
        <f t="shared" si="32"/>
        <v>6</v>
      </c>
    </row>
    <row r="150" spans="1:13" ht="18.25" customHeight="1" x14ac:dyDescent="0.15">
      <c r="A150" s="48" t="s">
        <v>130</v>
      </c>
      <c r="B150" s="119">
        <v>0</v>
      </c>
      <c r="C150" s="119">
        <v>0</v>
      </c>
      <c r="D150" s="119">
        <v>2</v>
      </c>
      <c r="E150" s="119">
        <v>2</v>
      </c>
      <c r="F150" s="119">
        <v>19</v>
      </c>
      <c r="G150" s="119">
        <v>8</v>
      </c>
      <c r="H150" s="119">
        <v>0</v>
      </c>
      <c r="I150" s="119">
        <v>0</v>
      </c>
      <c r="J150" s="119">
        <v>2</v>
      </c>
      <c r="K150" s="184">
        <v>2</v>
      </c>
      <c r="L150" s="185">
        <f t="shared" si="32"/>
        <v>23</v>
      </c>
      <c r="M150" s="120">
        <f t="shared" si="32"/>
        <v>12</v>
      </c>
    </row>
    <row r="151" spans="1:13" ht="18.25" customHeight="1" x14ac:dyDescent="0.15">
      <c r="A151" s="48" t="s">
        <v>131</v>
      </c>
      <c r="B151" s="121">
        <v>0</v>
      </c>
      <c r="C151" s="121">
        <v>0</v>
      </c>
      <c r="D151" s="121">
        <v>0</v>
      </c>
      <c r="E151" s="121">
        <v>0</v>
      </c>
      <c r="F151" s="121">
        <v>0</v>
      </c>
      <c r="G151" s="121">
        <v>0</v>
      </c>
      <c r="H151" s="121">
        <v>0</v>
      </c>
      <c r="I151" s="121">
        <v>0</v>
      </c>
      <c r="J151" s="121">
        <v>1</v>
      </c>
      <c r="K151" s="186">
        <v>1</v>
      </c>
      <c r="L151" s="187">
        <f t="shared" si="32"/>
        <v>1</v>
      </c>
      <c r="M151" s="122">
        <f t="shared" si="32"/>
        <v>1</v>
      </c>
    </row>
    <row r="152" spans="1:13" ht="18.25" customHeight="1" x14ac:dyDescent="0.15">
      <c r="A152" s="48" t="s">
        <v>132</v>
      </c>
      <c r="B152" s="119">
        <v>10</v>
      </c>
      <c r="C152" s="119">
        <v>1</v>
      </c>
      <c r="D152" s="119">
        <v>23</v>
      </c>
      <c r="E152" s="119">
        <v>7</v>
      </c>
      <c r="F152" s="119">
        <v>64</v>
      </c>
      <c r="G152" s="119">
        <v>33</v>
      </c>
      <c r="H152" s="119">
        <v>2</v>
      </c>
      <c r="I152" s="119">
        <v>1</v>
      </c>
      <c r="J152" s="119">
        <v>2</v>
      </c>
      <c r="K152" s="184">
        <v>2</v>
      </c>
      <c r="L152" s="185">
        <f t="shared" si="32"/>
        <v>101</v>
      </c>
      <c r="M152" s="120">
        <f t="shared" si="32"/>
        <v>44</v>
      </c>
    </row>
    <row r="153" spans="1:13" ht="18.25" customHeight="1" x14ac:dyDescent="0.15">
      <c r="A153" s="48" t="s">
        <v>133</v>
      </c>
      <c r="B153" s="121">
        <v>0</v>
      </c>
      <c r="C153" s="121">
        <v>0</v>
      </c>
      <c r="D153" s="121">
        <v>0</v>
      </c>
      <c r="E153" s="121">
        <v>0</v>
      </c>
      <c r="F153" s="121">
        <v>0</v>
      </c>
      <c r="G153" s="121">
        <v>0</v>
      </c>
      <c r="H153" s="121">
        <v>0</v>
      </c>
      <c r="I153" s="121">
        <v>0</v>
      </c>
      <c r="J153" s="121">
        <v>0</v>
      </c>
      <c r="K153" s="186">
        <v>0</v>
      </c>
      <c r="L153" s="187">
        <f t="shared" si="32"/>
        <v>0</v>
      </c>
      <c r="M153" s="122">
        <f t="shared" si="32"/>
        <v>0</v>
      </c>
    </row>
    <row r="154" spans="1:13" ht="18.25" customHeight="1" x14ac:dyDescent="0.15">
      <c r="A154" s="48" t="s">
        <v>62</v>
      </c>
      <c r="B154" s="188">
        <f t="shared" ref="B154:K154" si="33">SUM(B149:B153)</f>
        <v>12</v>
      </c>
      <c r="C154" s="188">
        <f t="shared" si="33"/>
        <v>1</v>
      </c>
      <c r="D154" s="188">
        <f t="shared" si="33"/>
        <v>26</v>
      </c>
      <c r="E154" s="188">
        <f t="shared" si="33"/>
        <v>9</v>
      </c>
      <c r="F154" s="188">
        <f t="shared" si="33"/>
        <v>92</v>
      </c>
      <c r="G154" s="188">
        <f t="shared" si="33"/>
        <v>44</v>
      </c>
      <c r="H154" s="188">
        <f t="shared" si="33"/>
        <v>2</v>
      </c>
      <c r="I154" s="188">
        <f t="shared" si="33"/>
        <v>1</v>
      </c>
      <c r="J154" s="188">
        <f t="shared" si="33"/>
        <v>14</v>
      </c>
      <c r="K154" s="188">
        <f t="shared" si="33"/>
        <v>8</v>
      </c>
      <c r="L154" s="188">
        <f t="shared" si="32"/>
        <v>146</v>
      </c>
      <c r="M154" s="120">
        <f t="shared" si="32"/>
        <v>63</v>
      </c>
    </row>
    <row r="155" spans="1:13" ht="20.25" customHeight="1" x14ac:dyDescent="0.15">
      <c r="A155" s="190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2"/>
    </row>
    <row r="156" spans="1:13" ht="36.25" customHeight="1" x14ac:dyDescent="0.15">
      <c r="A156" s="48" t="s">
        <v>144</v>
      </c>
      <c r="B156" s="301" t="s">
        <v>139</v>
      </c>
      <c r="C156" s="304"/>
      <c r="D156" s="301" t="s">
        <v>140</v>
      </c>
      <c r="E156" s="304"/>
      <c r="F156" s="301" t="s">
        <v>141</v>
      </c>
      <c r="G156" s="304"/>
      <c r="H156" s="301" t="s">
        <v>142</v>
      </c>
      <c r="I156" s="304"/>
      <c r="J156" s="301" t="s">
        <v>62</v>
      </c>
      <c r="K156" s="343" t="s">
        <v>64</v>
      </c>
      <c r="L156" s="341" t="s">
        <v>62</v>
      </c>
      <c r="M156" s="348" t="s">
        <v>138</v>
      </c>
    </row>
    <row r="157" spans="1:13" ht="18.5" customHeight="1" x14ac:dyDescent="0.15">
      <c r="A157" s="76" t="s">
        <v>143</v>
      </c>
      <c r="B157" s="43" t="s">
        <v>62</v>
      </c>
      <c r="C157" s="43" t="s">
        <v>64</v>
      </c>
      <c r="D157" s="43" t="s">
        <v>62</v>
      </c>
      <c r="E157" s="43" t="s">
        <v>64</v>
      </c>
      <c r="F157" s="43" t="s">
        <v>62</v>
      </c>
      <c r="G157" s="43" t="s">
        <v>64</v>
      </c>
      <c r="H157" s="43" t="s">
        <v>62</v>
      </c>
      <c r="I157" s="43" t="s">
        <v>64</v>
      </c>
      <c r="J157" s="277"/>
      <c r="K157" s="344"/>
      <c r="L157" s="342"/>
      <c r="M157" s="276"/>
    </row>
    <row r="158" spans="1:13" ht="18.5" customHeight="1" x14ac:dyDescent="0.15">
      <c r="A158" s="41" t="s">
        <v>129</v>
      </c>
      <c r="B158" s="59">
        <v>0</v>
      </c>
      <c r="C158" s="59">
        <v>0</v>
      </c>
      <c r="D158" s="59">
        <v>3</v>
      </c>
      <c r="E158" s="59">
        <v>0</v>
      </c>
      <c r="F158" s="59">
        <v>2</v>
      </c>
      <c r="G158" s="59">
        <v>2</v>
      </c>
      <c r="H158" s="59">
        <v>0</v>
      </c>
      <c r="I158" s="59">
        <v>0</v>
      </c>
      <c r="J158" s="59">
        <v>28</v>
      </c>
      <c r="K158" s="202">
        <v>7</v>
      </c>
      <c r="L158" s="203">
        <v>33</v>
      </c>
      <c r="M158" s="107">
        <v>9</v>
      </c>
    </row>
    <row r="159" spans="1:13" ht="18.25" customHeight="1" x14ac:dyDescent="0.15">
      <c r="A159" s="48" t="s">
        <v>130</v>
      </c>
      <c r="B159" s="62">
        <v>0</v>
      </c>
      <c r="C159" s="62">
        <v>0</v>
      </c>
      <c r="D159" s="62">
        <v>2</v>
      </c>
      <c r="E159" s="62">
        <v>0</v>
      </c>
      <c r="F159" s="62">
        <v>6</v>
      </c>
      <c r="G159" s="62">
        <v>2</v>
      </c>
      <c r="H159" s="62">
        <v>4</v>
      </c>
      <c r="I159" s="62">
        <v>4</v>
      </c>
      <c r="J159" s="62">
        <v>18</v>
      </c>
      <c r="K159" s="200">
        <v>5</v>
      </c>
      <c r="L159" s="201">
        <v>30</v>
      </c>
      <c r="M159" s="108">
        <v>11</v>
      </c>
    </row>
    <row r="160" spans="1:13" ht="18.25" customHeight="1" x14ac:dyDescent="0.15">
      <c r="A160" s="48" t="s">
        <v>131</v>
      </c>
      <c r="B160" s="64">
        <v>0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4</v>
      </c>
      <c r="K160" s="198">
        <v>4</v>
      </c>
      <c r="L160" s="199">
        <v>4</v>
      </c>
      <c r="M160" s="109">
        <v>4</v>
      </c>
    </row>
    <row r="161" spans="1:13" ht="18.25" customHeight="1" x14ac:dyDescent="0.15">
      <c r="A161" s="48" t="s">
        <v>132</v>
      </c>
      <c r="B161" s="62">
        <v>2</v>
      </c>
      <c r="C161" s="62">
        <v>0</v>
      </c>
      <c r="D161" s="62">
        <v>1</v>
      </c>
      <c r="E161" s="62">
        <v>0</v>
      </c>
      <c r="F161" s="62">
        <v>26</v>
      </c>
      <c r="G161" s="62">
        <v>12</v>
      </c>
      <c r="H161" s="62">
        <v>73</v>
      </c>
      <c r="I161" s="62">
        <v>58</v>
      </c>
      <c r="J161" s="62">
        <v>29</v>
      </c>
      <c r="K161" s="200">
        <v>11</v>
      </c>
      <c r="L161" s="201">
        <v>131</v>
      </c>
      <c r="M161" s="108">
        <v>81</v>
      </c>
    </row>
    <row r="162" spans="1:13" ht="18.25" customHeight="1" x14ac:dyDescent="0.15">
      <c r="A162" s="48" t="s">
        <v>133</v>
      </c>
      <c r="B162" s="64">
        <v>0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198">
        <v>0</v>
      </c>
      <c r="L162" s="199">
        <v>0</v>
      </c>
      <c r="M162" s="109">
        <v>0</v>
      </c>
    </row>
    <row r="163" spans="1:13" ht="18.25" customHeight="1" x14ac:dyDescent="0.15">
      <c r="A163" s="48" t="s">
        <v>62</v>
      </c>
      <c r="B163" s="204">
        <f t="shared" ref="B163:K163" si="34">SUM(B158:B162)</f>
        <v>2</v>
      </c>
      <c r="C163" s="204">
        <f t="shared" si="34"/>
        <v>0</v>
      </c>
      <c r="D163" s="204">
        <f t="shared" si="34"/>
        <v>6</v>
      </c>
      <c r="E163" s="204">
        <f t="shared" si="34"/>
        <v>0</v>
      </c>
      <c r="F163" s="204">
        <f t="shared" si="34"/>
        <v>34</v>
      </c>
      <c r="G163" s="204">
        <f t="shared" si="34"/>
        <v>16</v>
      </c>
      <c r="H163" s="204">
        <f t="shared" si="34"/>
        <v>77</v>
      </c>
      <c r="I163" s="204">
        <f t="shared" si="34"/>
        <v>62</v>
      </c>
      <c r="J163" s="204">
        <f t="shared" si="34"/>
        <v>79</v>
      </c>
      <c r="K163" s="204">
        <f t="shared" si="34"/>
        <v>27</v>
      </c>
      <c r="L163" s="204">
        <v>198</v>
      </c>
      <c r="M163" s="108">
        <v>105</v>
      </c>
    </row>
    <row r="164" spans="1:13" ht="19" customHeight="1" x14ac:dyDescent="0.15">
      <c r="A164" s="141" t="s">
        <v>145</v>
      </c>
      <c r="B164" s="205">
        <f>B10+B19+B28+B37+B46+B55+B64+B73+B82+B91+B100+B109+B118+B127+B136+B145+B154+B163</f>
        <v>700</v>
      </c>
      <c r="C164" s="205">
        <f>C10+C19+C28+C37+C46+C55+C64+C73+C82+C91+C100+C109+C118+C127+C136+C145+C154+C163</f>
        <v>111</v>
      </c>
      <c r="D164" s="205">
        <f>D10+D19+D28+D37+D46+D55+D64+D73+D82+D91+D100+D109+D118+D127+D136+D145+D154+D163</f>
        <v>1105</v>
      </c>
      <c r="E164" s="205">
        <f>E10+E19+E28+E37+E46+E55+E64+E73+E82+E91+E100+E109+E118+E127+E136+E145+E154+E163</f>
        <v>284</v>
      </c>
      <c r="F164" s="206">
        <v>2324</v>
      </c>
      <c r="G164" s="205">
        <f>G10+G19+G28+G37+G46+G55+G64+G73+G82+G91+G100+G109+G118+G127+G136+G145+G154+G163</f>
        <v>944</v>
      </c>
      <c r="H164" s="205">
        <f>H10+H19+H28+H37+H46+H55+H64+H73+H82+H91+H100+H109+H118+H127+H136+H145+H154+H163</f>
        <v>1826</v>
      </c>
      <c r="I164" s="205">
        <f>I10+I19+I28+I37+I46+I55+I64+I73+I82+I91+I100+I109+I118+I127+I136+I145+I154+I163</f>
        <v>949</v>
      </c>
      <c r="J164" s="205">
        <f>J10+J19+J28+J37+J46+J55+J64+J73+J82+J91+J100+J109+J118+J127+J136+J145+J154+J163</f>
        <v>1413</v>
      </c>
      <c r="K164" s="205">
        <f>K10+K19+K28+K37+K46+K55+K64+K73+K82+K91+K100+K109+K118+K127+K136+K145+K154+K163</f>
        <v>632</v>
      </c>
      <c r="L164" s="205">
        <v>7368</v>
      </c>
      <c r="M164" s="207">
        <v>2906</v>
      </c>
    </row>
    <row r="165" spans="1:13" ht="19" customHeight="1" x14ac:dyDescent="0.15">
      <c r="A165" s="208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</row>
    <row r="166" spans="1:13" ht="36" customHeight="1" x14ac:dyDescent="0.15">
      <c r="A166" s="272" t="s">
        <v>146</v>
      </c>
      <c r="B166" s="274"/>
      <c r="C166" s="274"/>
      <c r="D166" s="73"/>
      <c r="E166" s="73"/>
      <c r="F166" s="73"/>
      <c r="G166" s="73"/>
      <c r="H166" s="73"/>
      <c r="I166" s="73"/>
      <c r="J166" s="73"/>
      <c r="K166" s="73"/>
      <c r="L166" s="73"/>
      <c r="M166" s="73"/>
    </row>
    <row r="167" spans="1:13" ht="36" customHeight="1" x14ac:dyDescent="0.15">
      <c r="A167" s="272" t="s">
        <v>127</v>
      </c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73"/>
      <c r="M167" s="73"/>
    </row>
    <row r="168" spans="1:13" ht="18" customHeight="1" x14ac:dyDescent="0.15">
      <c r="A168" s="350"/>
      <c r="B168" s="274"/>
      <c r="C168" s="274"/>
      <c r="D168" s="274"/>
      <c r="E168" s="274"/>
      <c r="F168" s="274"/>
      <c r="G168" s="274"/>
      <c r="H168" s="274"/>
      <c r="I168" s="274"/>
      <c r="J168" s="274"/>
      <c r="K168" s="274"/>
      <c r="L168" s="73"/>
      <c r="M168" s="73"/>
    </row>
    <row r="169" spans="1:13" ht="90" customHeight="1" x14ac:dyDescent="0.15">
      <c r="A169" s="349" t="s">
        <v>147</v>
      </c>
      <c r="B169" s="273"/>
      <c r="C169" s="273"/>
      <c r="D169" s="273"/>
      <c r="E169" s="273"/>
      <c r="F169" s="273"/>
      <c r="G169" s="273"/>
      <c r="H169" s="273"/>
      <c r="I169" s="273"/>
      <c r="J169" s="273"/>
      <c r="K169" s="273"/>
      <c r="L169" s="73"/>
      <c r="M169" s="73"/>
    </row>
  </sheetData>
  <mergeCells count="151">
    <mergeCell ref="B2:I2"/>
    <mergeCell ref="J2:K2"/>
    <mergeCell ref="H84:I84"/>
    <mergeCell ref="D3:E3"/>
    <mergeCell ref="L2:L4"/>
    <mergeCell ref="J84:J85"/>
    <mergeCell ref="F3:G3"/>
    <mergeCell ref="F102:G102"/>
    <mergeCell ref="B21:C21"/>
    <mergeCell ref="H93:I93"/>
    <mergeCell ref="D12:E12"/>
    <mergeCell ref="J3:J4"/>
    <mergeCell ref="J39:J40"/>
    <mergeCell ref="K129:K130"/>
    <mergeCell ref="A169:K169"/>
    <mergeCell ref="D66:E66"/>
    <mergeCell ref="M30:M31"/>
    <mergeCell ref="L84:L85"/>
    <mergeCell ref="H3:I3"/>
    <mergeCell ref="L30:L31"/>
    <mergeCell ref="D156:E156"/>
    <mergeCell ref="M120:M121"/>
    <mergeCell ref="A168:K168"/>
    <mergeCell ref="F84:G84"/>
    <mergeCell ref="M156:M157"/>
    <mergeCell ref="B3:C3"/>
    <mergeCell ref="B48:C48"/>
    <mergeCell ref="K12:K13"/>
    <mergeCell ref="B66:C66"/>
    <mergeCell ref="K30:K31"/>
    <mergeCell ref="F147:G147"/>
    <mergeCell ref="A167:K167"/>
    <mergeCell ref="H75:I75"/>
    <mergeCell ref="M21:M22"/>
    <mergeCell ref="D57:E57"/>
    <mergeCell ref="H138:I138"/>
    <mergeCell ref="A166:C166"/>
    <mergeCell ref="F21:G21"/>
    <mergeCell ref="D48:E48"/>
    <mergeCell ref="M12:M13"/>
    <mergeCell ref="L12:L13"/>
    <mergeCell ref="A1:M1"/>
    <mergeCell ref="J12:J13"/>
    <mergeCell ref="D75:E75"/>
    <mergeCell ref="M39:M40"/>
    <mergeCell ref="L93:L94"/>
    <mergeCell ref="H12:I12"/>
    <mergeCell ref="B75:C75"/>
    <mergeCell ref="K39:K40"/>
    <mergeCell ref="J93:J94"/>
    <mergeCell ref="F12:G12"/>
    <mergeCell ref="F30:G30"/>
    <mergeCell ref="M2:M4"/>
    <mergeCell ref="B39:C39"/>
    <mergeCell ref="K3:K4"/>
    <mergeCell ref="F93:G93"/>
    <mergeCell ref="B12:C12"/>
    <mergeCell ref="J30:J31"/>
    <mergeCell ref="D30:E30"/>
    <mergeCell ref="H30:I30"/>
    <mergeCell ref="B30:C30"/>
    <mergeCell ref="L21:L22"/>
    <mergeCell ref="B57:C57"/>
    <mergeCell ref="K21:K22"/>
    <mergeCell ref="J21:J22"/>
    <mergeCell ref="D21:E21"/>
    <mergeCell ref="H21:I21"/>
    <mergeCell ref="L48:L49"/>
    <mergeCell ref="B84:C84"/>
    <mergeCell ref="K48:K49"/>
    <mergeCell ref="J48:J49"/>
    <mergeCell ref="H48:I48"/>
    <mergeCell ref="D84:E84"/>
    <mergeCell ref="M48:M49"/>
    <mergeCell ref="F48:G48"/>
    <mergeCell ref="L39:L40"/>
    <mergeCell ref="D39:E39"/>
    <mergeCell ref="H39:I39"/>
    <mergeCell ref="F39:G39"/>
    <mergeCell ref="L66:L67"/>
    <mergeCell ref="B102:C102"/>
    <mergeCell ref="K66:K67"/>
    <mergeCell ref="J66:J67"/>
    <mergeCell ref="H66:I66"/>
    <mergeCell ref="D102:E102"/>
    <mergeCell ref="M66:M67"/>
    <mergeCell ref="F66:G66"/>
    <mergeCell ref="L57:L58"/>
    <mergeCell ref="B93:C93"/>
    <mergeCell ref="K57:K58"/>
    <mergeCell ref="J57:J58"/>
    <mergeCell ref="H57:I57"/>
    <mergeCell ref="D93:E93"/>
    <mergeCell ref="M57:M58"/>
    <mergeCell ref="F57:G57"/>
    <mergeCell ref="K93:K94"/>
    <mergeCell ref="D129:E129"/>
    <mergeCell ref="M93:M94"/>
    <mergeCell ref="B120:C120"/>
    <mergeCell ref="K84:K85"/>
    <mergeCell ref="D120:E120"/>
    <mergeCell ref="M84:M85"/>
    <mergeCell ref="L75:L76"/>
    <mergeCell ref="B111:C111"/>
    <mergeCell ref="K75:K76"/>
    <mergeCell ref="J75:J76"/>
    <mergeCell ref="D111:E111"/>
    <mergeCell ref="M75:M76"/>
    <mergeCell ref="F75:G75"/>
    <mergeCell ref="M111:M112"/>
    <mergeCell ref="F111:G111"/>
    <mergeCell ref="L102:L103"/>
    <mergeCell ref="B138:C138"/>
    <mergeCell ref="K102:K103"/>
    <mergeCell ref="J102:J103"/>
    <mergeCell ref="H102:I102"/>
    <mergeCell ref="D138:E138"/>
    <mergeCell ref="M102:M103"/>
    <mergeCell ref="B129:C129"/>
    <mergeCell ref="L120:L121"/>
    <mergeCell ref="B156:C156"/>
    <mergeCell ref="K120:K121"/>
    <mergeCell ref="J120:J121"/>
    <mergeCell ref="H120:I120"/>
    <mergeCell ref="F120:G120"/>
    <mergeCell ref="L111:L112"/>
    <mergeCell ref="B147:C147"/>
    <mergeCell ref="K111:K112"/>
    <mergeCell ref="J111:J112"/>
    <mergeCell ref="H111:I111"/>
    <mergeCell ref="D147:E147"/>
    <mergeCell ref="M147:M148"/>
    <mergeCell ref="L138:L139"/>
    <mergeCell ref="K138:K139"/>
    <mergeCell ref="J138:J139"/>
    <mergeCell ref="M138:M139"/>
    <mergeCell ref="F138:G138"/>
    <mergeCell ref="L129:L130"/>
    <mergeCell ref="J129:J130"/>
    <mergeCell ref="H129:I129"/>
    <mergeCell ref="M129:M130"/>
    <mergeCell ref="F129:G129"/>
    <mergeCell ref="L156:L157"/>
    <mergeCell ref="K156:K157"/>
    <mergeCell ref="J156:J157"/>
    <mergeCell ref="H156:I156"/>
    <mergeCell ref="F156:G156"/>
    <mergeCell ref="L147:L148"/>
    <mergeCell ref="K147:K148"/>
    <mergeCell ref="J147:J148"/>
    <mergeCell ref="H147:I147"/>
  </mergeCells>
  <pageMargins left="0.60629900000000003" right="0.60629900000000003" top="0.60629900000000003" bottom="0.60629900000000003" header="0.25" footer="0.25"/>
  <pageSetup scale="41" orientation="portrait"/>
  <headerFooter>
    <oddFooter>&amp;C&amp;"Helvetica,Regular"&amp;12&amp;K000000&amp;P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workbookViewId="0"/>
  </sheetViews>
  <sheetFormatPr baseColWidth="10" defaultColWidth="16.33203125" defaultRowHeight="18" customHeight="1" x14ac:dyDescent="0.15"/>
  <cols>
    <col min="1" max="1" width="19.1640625" style="209" customWidth="1"/>
    <col min="2" max="2" width="18.5" style="209" customWidth="1"/>
    <col min="3" max="3" width="19.33203125" style="209" customWidth="1"/>
    <col min="4" max="256" width="16.33203125" customWidth="1"/>
  </cols>
  <sheetData>
    <row r="1" spans="1:3" ht="70.5" customHeight="1" x14ac:dyDescent="0.15">
      <c r="A1" s="264" t="s">
        <v>148</v>
      </c>
      <c r="B1" s="265"/>
      <c r="C1" s="266"/>
    </row>
    <row r="2" spans="1:3" ht="37" customHeight="1" x14ac:dyDescent="0.15">
      <c r="A2" s="210"/>
      <c r="B2" s="211" t="s">
        <v>90</v>
      </c>
      <c r="C2" s="212" t="s">
        <v>91</v>
      </c>
    </row>
    <row r="3" spans="1:3" ht="18.5" customHeight="1" x14ac:dyDescent="0.15">
      <c r="A3" s="41" t="s">
        <v>65</v>
      </c>
      <c r="B3" s="117">
        <v>2</v>
      </c>
      <c r="C3" s="213">
        <v>0</v>
      </c>
    </row>
    <row r="4" spans="1:3" ht="18.25" customHeight="1" x14ac:dyDescent="0.15">
      <c r="A4" s="48" t="s">
        <v>66</v>
      </c>
      <c r="B4" s="119">
        <v>3</v>
      </c>
      <c r="C4" s="214">
        <v>3</v>
      </c>
    </row>
    <row r="5" spans="1:3" ht="18.25" customHeight="1" x14ac:dyDescent="0.15">
      <c r="A5" s="48" t="s">
        <v>67</v>
      </c>
      <c r="B5" s="121">
        <v>1</v>
      </c>
      <c r="C5" s="215">
        <v>0</v>
      </c>
    </row>
    <row r="6" spans="1:3" ht="18.25" customHeight="1" x14ac:dyDescent="0.15">
      <c r="A6" s="48" t="s">
        <v>68</v>
      </c>
      <c r="B6" s="119">
        <v>7</v>
      </c>
      <c r="C6" s="214">
        <v>2</v>
      </c>
    </row>
    <row r="7" spans="1:3" ht="18.25" customHeight="1" x14ac:dyDescent="0.15">
      <c r="A7" s="48" t="s">
        <v>69</v>
      </c>
      <c r="B7" s="121">
        <v>81</v>
      </c>
      <c r="C7" s="215">
        <v>28</v>
      </c>
    </row>
    <row r="8" spans="1:3" ht="18.25" customHeight="1" x14ac:dyDescent="0.15">
      <c r="A8" s="48" t="s">
        <v>70</v>
      </c>
      <c r="B8" s="119">
        <v>17</v>
      </c>
      <c r="C8" s="214">
        <v>17</v>
      </c>
    </row>
    <row r="9" spans="1:3" ht="18.25" customHeight="1" x14ac:dyDescent="0.15">
      <c r="A9" s="48" t="s">
        <v>71</v>
      </c>
      <c r="B9" s="121">
        <v>38</v>
      </c>
      <c r="C9" s="215">
        <v>6</v>
      </c>
    </row>
    <row r="10" spans="1:3" ht="18.25" customHeight="1" x14ac:dyDescent="0.15">
      <c r="A10" s="48" t="s">
        <v>72</v>
      </c>
      <c r="B10" s="119">
        <v>4</v>
      </c>
      <c r="C10" s="214">
        <v>6</v>
      </c>
    </row>
    <row r="11" spans="1:3" ht="18.25" customHeight="1" x14ac:dyDescent="0.15">
      <c r="A11" s="48" t="s">
        <v>73</v>
      </c>
      <c r="B11" s="121">
        <v>23</v>
      </c>
      <c r="C11" s="215">
        <v>1</v>
      </c>
    </row>
    <row r="12" spans="1:3" ht="18.25" customHeight="1" x14ac:dyDescent="0.15">
      <c r="A12" s="48" t="s">
        <v>74</v>
      </c>
      <c r="B12" s="119">
        <v>5</v>
      </c>
      <c r="C12" s="214">
        <v>1</v>
      </c>
    </row>
    <row r="13" spans="1:3" ht="18.25" customHeight="1" x14ac:dyDescent="0.15">
      <c r="A13" s="48" t="s">
        <v>75</v>
      </c>
      <c r="B13" s="121">
        <v>65</v>
      </c>
      <c r="C13" s="215">
        <v>10</v>
      </c>
    </row>
    <row r="14" spans="1:3" ht="18.25" customHeight="1" x14ac:dyDescent="0.15">
      <c r="A14" s="48" t="s">
        <v>76</v>
      </c>
      <c r="B14" s="119">
        <v>14</v>
      </c>
      <c r="C14" s="214">
        <v>109</v>
      </c>
    </row>
    <row r="15" spans="1:3" ht="18.25" customHeight="1" x14ac:dyDescent="0.15">
      <c r="A15" s="48" t="s">
        <v>77</v>
      </c>
      <c r="B15" s="121">
        <v>35</v>
      </c>
      <c r="C15" s="215">
        <v>86</v>
      </c>
    </row>
    <row r="16" spans="1:3" ht="18.25" customHeight="1" x14ac:dyDescent="0.15">
      <c r="A16" s="48" t="s">
        <v>78</v>
      </c>
      <c r="B16" s="119">
        <v>12</v>
      </c>
      <c r="C16" s="214">
        <v>0</v>
      </c>
    </row>
    <row r="17" spans="1:3" ht="18.25" customHeight="1" x14ac:dyDescent="0.15">
      <c r="A17" s="48" t="s">
        <v>79</v>
      </c>
      <c r="B17" s="121">
        <v>17</v>
      </c>
      <c r="C17" s="215">
        <v>10</v>
      </c>
    </row>
    <row r="18" spans="1:3" ht="18.25" customHeight="1" x14ac:dyDescent="0.15">
      <c r="A18" s="48" t="s">
        <v>80</v>
      </c>
      <c r="B18" s="119">
        <v>4</v>
      </c>
      <c r="C18" s="214">
        <v>5</v>
      </c>
    </row>
    <row r="19" spans="1:3" ht="18.25" customHeight="1" x14ac:dyDescent="0.15">
      <c r="A19" s="48" t="s">
        <v>81</v>
      </c>
      <c r="B19" s="121">
        <v>10</v>
      </c>
      <c r="C19" s="215">
        <v>2</v>
      </c>
    </row>
    <row r="20" spans="1:3" ht="36.25" customHeight="1" x14ac:dyDescent="0.15">
      <c r="A20" s="48" t="s">
        <v>149</v>
      </c>
      <c r="B20" s="119">
        <v>15</v>
      </c>
      <c r="C20" s="214">
        <v>25</v>
      </c>
    </row>
    <row r="21" spans="1:3" ht="19" customHeight="1" x14ac:dyDescent="0.15">
      <c r="A21" s="141" t="s">
        <v>62</v>
      </c>
      <c r="B21" s="142">
        <f>SUM(B3:B20)</f>
        <v>353</v>
      </c>
      <c r="C21" s="143">
        <f>SUM(C3:C20)</f>
        <v>311</v>
      </c>
    </row>
    <row r="22" spans="1:3" ht="19" customHeight="1" x14ac:dyDescent="0.15">
      <c r="A22" s="72"/>
      <c r="B22" s="72"/>
      <c r="C22" s="72"/>
    </row>
    <row r="23" spans="1:3" ht="36" customHeight="1" x14ac:dyDescent="0.15">
      <c r="A23" s="349" t="s">
        <v>150</v>
      </c>
      <c r="B23" s="273"/>
      <c r="C23" s="273"/>
    </row>
    <row r="24" spans="1:3" ht="54" customHeight="1" x14ac:dyDescent="0.15">
      <c r="A24" s="349" t="s">
        <v>151</v>
      </c>
      <c r="B24" s="274"/>
      <c r="C24" s="274"/>
    </row>
    <row r="25" spans="1:3" ht="18" customHeight="1" x14ac:dyDescent="0.15">
      <c r="A25" s="350"/>
      <c r="B25" s="273"/>
      <c r="C25" s="273"/>
    </row>
    <row r="26" spans="1:3" ht="108" customHeight="1" x14ac:dyDescent="0.15">
      <c r="A26" s="349" t="s">
        <v>152</v>
      </c>
      <c r="B26" s="274"/>
      <c r="C26" s="274"/>
    </row>
  </sheetData>
  <mergeCells count="5">
    <mergeCell ref="A25:C25"/>
    <mergeCell ref="A24:C24"/>
    <mergeCell ref="A23:C23"/>
    <mergeCell ref="A26:C26"/>
    <mergeCell ref="A1:C1"/>
  </mergeCells>
  <pageMargins left="0.60629900000000003" right="0.60629900000000003" top="0.60629900000000003" bottom="0.60629900000000003" header="0.25" footer="0.25"/>
  <pageSetup orientation="portrait"/>
  <headerFooter>
    <oddFooter>&amp;C&amp;"Helvetica,Regular"&amp;12&amp;K000000&amp;P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/>
  </sheetViews>
  <sheetFormatPr baseColWidth="10" defaultColWidth="16.33203125" defaultRowHeight="18" customHeight="1" x14ac:dyDescent="0.15"/>
  <cols>
    <col min="1" max="1" width="43.1640625" style="216" customWidth="1"/>
    <col min="2" max="6" width="11.5" style="216" customWidth="1"/>
    <col min="7" max="256" width="16.33203125" customWidth="1"/>
  </cols>
  <sheetData>
    <row r="1" spans="1:6" ht="24.5" customHeight="1" x14ac:dyDescent="0.15">
      <c r="A1" s="264" t="s">
        <v>153</v>
      </c>
      <c r="B1" s="265"/>
      <c r="C1" s="265"/>
      <c r="D1" s="265"/>
      <c r="E1" s="265"/>
      <c r="F1" s="266"/>
    </row>
    <row r="2" spans="1:6" ht="91" customHeight="1" x14ac:dyDescent="0.15">
      <c r="A2" s="217" t="s">
        <v>154</v>
      </c>
      <c r="B2" s="211" t="s">
        <v>54</v>
      </c>
      <c r="C2" s="211" t="s">
        <v>55</v>
      </c>
      <c r="D2" s="211" t="s">
        <v>155</v>
      </c>
      <c r="E2" s="211" t="s">
        <v>156</v>
      </c>
      <c r="F2" s="212" t="s">
        <v>62</v>
      </c>
    </row>
    <row r="3" spans="1:6" ht="18.5" customHeight="1" x14ac:dyDescent="0.15">
      <c r="A3" s="218" t="s">
        <v>157</v>
      </c>
      <c r="B3" s="117">
        <v>8</v>
      </c>
      <c r="C3" s="117">
        <v>15</v>
      </c>
      <c r="D3" s="117">
        <v>128</v>
      </c>
      <c r="E3" s="117">
        <v>161</v>
      </c>
      <c r="F3" s="118">
        <v>312</v>
      </c>
    </row>
    <row r="4" spans="1:6" ht="18.25" customHeight="1" x14ac:dyDescent="0.15">
      <c r="A4" s="61" t="s">
        <v>158</v>
      </c>
      <c r="B4" s="119">
        <v>1</v>
      </c>
      <c r="C4" s="119">
        <v>2</v>
      </c>
      <c r="D4" s="119">
        <v>20</v>
      </c>
      <c r="E4" s="119">
        <v>10</v>
      </c>
      <c r="F4" s="120">
        <v>33</v>
      </c>
    </row>
    <row r="5" spans="1:6" ht="18.25" customHeight="1" x14ac:dyDescent="0.15">
      <c r="A5" s="61" t="s">
        <v>159</v>
      </c>
      <c r="B5" s="121">
        <v>4</v>
      </c>
      <c r="C5" s="121">
        <v>3</v>
      </c>
      <c r="D5" s="121">
        <v>9</v>
      </c>
      <c r="E5" s="121">
        <v>16</v>
      </c>
      <c r="F5" s="122">
        <v>32</v>
      </c>
    </row>
    <row r="6" spans="1:6" ht="18.25" customHeight="1" x14ac:dyDescent="0.15">
      <c r="A6" s="61" t="s">
        <v>160</v>
      </c>
      <c r="B6" s="119">
        <v>0</v>
      </c>
      <c r="C6" s="119">
        <v>1</v>
      </c>
      <c r="D6" s="119">
        <v>17</v>
      </c>
      <c r="E6" s="119">
        <v>11</v>
      </c>
      <c r="F6" s="120">
        <v>29</v>
      </c>
    </row>
    <row r="7" spans="1:6" ht="18.25" customHeight="1" x14ac:dyDescent="0.15">
      <c r="A7" s="61" t="s">
        <v>161</v>
      </c>
      <c r="B7" s="121">
        <v>1</v>
      </c>
      <c r="C7" s="121">
        <v>0</v>
      </c>
      <c r="D7" s="121">
        <v>12</v>
      </c>
      <c r="E7" s="121">
        <v>13</v>
      </c>
      <c r="F7" s="122">
        <v>26</v>
      </c>
    </row>
    <row r="8" spans="1:6" ht="36.25" customHeight="1" x14ac:dyDescent="0.15">
      <c r="A8" s="61" t="s">
        <v>162</v>
      </c>
      <c r="B8" s="119">
        <v>2</v>
      </c>
      <c r="C8" s="119">
        <v>2</v>
      </c>
      <c r="D8" s="119">
        <v>6</v>
      </c>
      <c r="E8" s="119">
        <v>12</v>
      </c>
      <c r="F8" s="120">
        <v>22</v>
      </c>
    </row>
    <row r="9" spans="1:6" ht="18.25" customHeight="1" x14ac:dyDescent="0.15">
      <c r="A9" s="61" t="s">
        <v>163</v>
      </c>
      <c r="B9" s="121">
        <v>0</v>
      </c>
      <c r="C9" s="121">
        <v>2</v>
      </c>
      <c r="D9" s="121">
        <v>11</v>
      </c>
      <c r="E9" s="121">
        <v>4</v>
      </c>
      <c r="F9" s="122">
        <v>17</v>
      </c>
    </row>
    <row r="10" spans="1:6" ht="18.25" customHeight="1" x14ac:dyDescent="0.15">
      <c r="A10" s="61" t="s">
        <v>164</v>
      </c>
      <c r="B10" s="119">
        <v>1</v>
      </c>
      <c r="C10" s="119">
        <v>0</v>
      </c>
      <c r="D10" s="119">
        <v>8</v>
      </c>
      <c r="E10" s="119">
        <v>6</v>
      </c>
      <c r="F10" s="120">
        <v>15</v>
      </c>
    </row>
    <row r="11" spans="1:6" ht="18.25" customHeight="1" x14ac:dyDescent="0.15">
      <c r="A11" s="61" t="s">
        <v>165</v>
      </c>
      <c r="B11" s="121">
        <v>0</v>
      </c>
      <c r="C11" s="121">
        <v>0</v>
      </c>
      <c r="D11" s="121">
        <v>6</v>
      </c>
      <c r="E11" s="121">
        <v>7</v>
      </c>
      <c r="F11" s="122">
        <v>13</v>
      </c>
    </row>
    <row r="12" spans="1:6" ht="18.25" customHeight="1" x14ac:dyDescent="0.15">
      <c r="A12" s="61" t="s">
        <v>166</v>
      </c>
      <c r="B12" s="119">
        <v>0</v>
      </c>
      <c r="C12" s="119">
        <v>0</v>
      </c>
      <c r="D12" s="119">
        <v>9</v>
      </c>
      <c r="E12" s="119">
        <v>3</v>
      </c>
      <c r="F12" s="120">
        <v>12</v>
      </c>
    </row>
    <row r="13" spans="1:6" ht="18.25" customHeight="1" x14ac:dyDescent="0.15">
      <c r="A13" s="61" t="s">
        <v>167</v>
      </c>
      <c r="B13" s="121">
        <v>0</v>
      </c>
      <c r="C13" s="121">
        <v>1</v>
      </c>
      <c r="D13" s="121">
        <v>4</v>
      </c>
      <c r="E13" s="121">
        <v>6</v>
      </c>
      <c r="F13" s="122">
        <v>11</v>
      </c>
    </row>
    <row r="14" spans="1:6" ht="18.25" customHeight="1" x14ac:dyDescent="0.15">
      <c r="A14" s="61" t="s">
        <v>168</v>
      </c>
      <c r="B14" s="119">
        <v>0</v>
      </c>
      <c r="C14" s="119">
        <v>2</v>
      </c>
      <c r="D14" s="119">
        <v>3</v>
      </c>
      <c r="E14" s="119">
        <v>5</v>
      </c>
      <c r="F14" s="120">
        <v>10</v>
      </c>
    </row>
    <row r="15" spans="1:6" ht="18.25" customHeight="1" x14ac:dyDescent="0.15">
      <c r="A15" s="61" t="s">
        <v>169</v>
      </c>
      <c r="B15" s="121">
        <v>0</v>
      </c>
      <c r="C15" s="121">
        <v>0</v>
      </c>
      <c r="D15" s="121">
        <v>2</v>
      </c>
      <c r="E15" s="121">
        <v>6</v>
      </c>
      <c r="F15" s="122">
        <v>8</v>
      </c>
    </row>
    <row r="16" spans="1:6" ht="18.25" customHeight="1" x14ac:dyDescent="0.15">
      <c r="A16" s="61" t="s">
        <v>170</v>
      </c>
      <c r="B16" s="119">
        <v>0</v>
      </c>
      <c r="C16" s="119">
        <v>0</v>
      </c>
      <c r="D16" s="119">
        <v>5</v>
      </c>
      <c r="E16" s="119">
        <v>3</v>
      </c>
      <c r="F16" s="120">
        <v>8</v>
      </c>
    </row>
    <row r="17" spans="1:6" ht="18.25" customHeight="1" x14ac:dyDescent="0.15">
      <c r="A17" s="61" t="s">
        <v>171</v>
      </c>
      <c r="B17" s="121">
        <v>1</v>
      </c>
      <c r="C17" s="121">
        <v>1</v>
      </c>
      <c r="D17" s="121">
        <v>2</v>
      </c>
      <c r="E17" s="121">
        <v>4</v>
      </c>
      <c r="F17" s="122">
        <v>8</v>
      </c>
    </row>
    <row r="18" spans="1:6" ht="18.25" customHeight="1" x14ac:dyDescent="0.15">
      <c r="A18" s="61" t="s">
        <v>172</v>
      </c>
      <c r="B18" s="119">
        <v>0</v>
      </c>
      <c r="C18" s="119">
        <v>0</v>
      </c>
      <c r="D18" s="119">
        <v>3</v>
      </c>
      <c r="E18" s="119">
        <v>4</v>
      </c>
      <c r="F18" s="120">
        <v>7</v>
      </c>
    </row>
    <row r="19" spans="1:6" ht="18.25" customHeight="1" x14ac:dyDescent="0.15">
      <c r="A19" s="61" t="s">
        <v>173</v>
      </c>
      <c r="B19" s="121">
        <v>0</v>
      </c>
      <c r="C19" s="121">
        <v>0</v>
      </c>
      <c r="D19" s="121">
        <v>5</v>
      </c>
      <c r="E19" s="121">
        <v>2</v>
      </c>
      <c r="F19" s="122">
        <v>7</v>
      </c>
    </row>
    <row r="20" spans="1:6" ht="18.25" customHeight="1" x14ac:dyDescent="0.15">
      <c r="A20" s="61" t="s">
        <v>174</v>
      </c>
      <c r="B20" s="119">
        <v>0</v>
      </c>
      <c r="C20" s="119">
        <v>1</v>
      </c>
      <c r="D20" s="119">
        <v>2</v>
      </c>
      <c r="E20" s="119">
        <v>3</v>
      </c>
      <c r="F20" s="120">
        <v>6</v>
      </c>
    </row>
    <row r="21" spans="1:6" ht="18.25" customHeight="1" x14ac:dyDescent="0.15">
      <c r="A21" s="61" t="s">
        <v>175</v>
      </c>
      <c r="B21" s="121">
        <v>0</v>
      </c>
      <c r="C21" s="121">
        <v>0</v>
      </c>
      <c r="D21" s="121">
        <v>0</v>
      </c>
      <c r="E21" s="121">
        <v>6</v>
      </c>
      <c r="F21" s="122">
        <v>6</v>
      </c>
    </row>
    <row r="22" spans="1:6" ht="18.25" customHeight="1" x14ac:dyDescent="0.15">
      <c r="A22" s="61" t="s">
        <v>176</v>
      </c>
      <c r="B22" s="119">
        <v>0</v>
      </c>
      <c r="C22" s="119">
        <v>0</v>
      </c>
      <c r="D22" s="119">
        <v>3</v>
      </c>
      <c r="E22" s="119">
        <v>1</v>
      </c>
      <c r="F22" s="120">
        <v>4</v>
      </c>
    </row>
    <row r="23" spans="1:6" ht="18.25" customHeight="1" x14ac:dyDescent="0.15">
      <c r="A23" s="61" t="s">
        <v>177</v>
      </c>
      <c r="B23" s="121">
        <v>0</v>
      </c>
      <c r="C23" s="121">
        <v>2</v>
      </c>
      <c r="D23" s="121">
        <v>1</v>
      </c>
      <c r="E23" s="121">
        <v>1</v>
      </c>
      <c r="F23" s="122">
        <v>4</v>
      </c>
    </row>
    <row r="24" spans="1:6" ht="18.25" customHeight="1" x14ac:dyDescent="0.15">
      <c r="A24" s="61" t="s">
        <v>178</v>
      </c>
      <c r="B24" s="119">
        <v>0</v>
      </c>
      <c r="C24" s="119">
        <v>0</v>
      </c>
      <c r="D24" s="119">
        <v>2</v>
      </c>
      <c r="E24" s="119">
        <v>2</v>
      </c>
      <c r="F24" s="120">
        <v>4</v>
      </c>
    </row>
    <row r="25" spans="1:6" ht="18.25" customHeight="1" x14ac:dyDescent="0.15">
      <c r="A25" s="61" t="s">
        <v>179</v>
      </c>
      <c r="B25" s="121">
        <v>0</v>
      </c>
      <c r="C25" s="121">
        <v>1</v>
      </c>
      <c r="D25" s="121">
        <v>1</v>
      </c>
      <c r="E25" s="121">
        <v>1</v>
      </c>
      <c r="F25" s="122">
        <v>3</v>
      </c>
    </row>
    <row r="26" spans="1:6" ht="18.25" customHeight="1" x14ac:dyDescent="0.15">
      <c r="A26" s="61" t="s">
        <v>180</v>
      </c>
      <c r="B26" s="119">
        <v>0</v>
      </c>
      <c r="C26" s="119">
        <v>0</v>
      </c>
      <c r="D26" s="119">
        <v>2</v>
      </c>
      <c r="E26" s="119">
        <v>1</v>
      </c>
      <c r="F26" s="120">
        <v>3</v>
      </c>
    </row>
    <row r="27" spans="1:6" ht="18.25" customHeight="1" x14ac:dyDescent="0.15">
      <c r="A27" s="61" t="s">
        <v>181</v>
      </c>
      <c r="B27" s="121">
        <v>2</v>
      </c>
      <c r="C27" s="121">
        <v>0</v>
      </c>
      <c r="D27" s="121">
        <v>1</v>
      </c>
      <c r="E27" s="121">
        <v>0</v>
      </c>
      <c r="F27" s="122">
        <v>3</v>
      </c>
    </row>
    <row r="28" spans="1:6" ht="18.25" customHeight="1" x14ac:dyDescent="0.15">
      <c r="A28" s="61" t="s">
        <v>182</v>
      </c>
      <c r="B28" s="119">
        <v>0</v>
      </c>
      <c r="C28" s="119">
        <v>0</v>
      </c>
      <c r="D28" s="119">
        <v>1</v>
      </c>
      <c r="E28" s="119">
        <v>2</v>
      </c>
      <c r="F28" s="120">
        <v>3</v>
      </c>
    </row>
    <row r="29" spans="1:6" ht="18.25" customHeight="1" x14ac:dyDescent="0.15">
      <c r="A29" s="61" t="s">
        <v>183</v>
      </c>
      <c r="B29" s="121">
        <v>0</v>
      </c>
      <c r="C29" s="121">
        <v>1</v>
      </c>
      <c r="D29" s="121">
        <v>2</v>
      </c>
      <c r="E29" s="121">
        <v>0</v>
      </c>
      <c r="F29" s="122">
        <v>3</v>
      </c>
    </row>
    <row r="30" spans="1:6" ht="18.25" customHeight="1" x14ac:dyDescent="0.15">
      <c r="A30" s="61" t="s">
        <v>184</v>
      </c>
      <c r="B30" s="119">
        <v>0</v>
      </c>
      <c r="C30" s="119">
        <v>0</v>
      </c>
      <c r="D30" s="119">
        <v>2</v>
      </c>
      <c r="E30" s="119">
        <v>1</v>
      </c>
      <c r="F30" s="120">
        <v>3</v>
      </c>
    </row>
    <row r="31" spans="1:6" ht="18.25" customHeight="1" x14ac:dyDescent="0.15">
      <c r="A31" s="61" t="s">
        <v>185</v>
      </c>
      <c r="B31" s="121">
        <v>0</v>
      </c>
      <c r="C31" s="121">
        <v>0</v>
      </c>
      <c r="D31" s="121">
        <v>1</v>
      </c>
      <c r="E31" s="121">
        <v>1</v>
      </c>
      <c r="F31" s="122">
        <v>2</v>
      </c>
    </row>
    <row r="32" spans="1:6" ht="18.25" customHeight="1" x14ac:dyDescent="0.15">
      <c r="A32" s="61" t="s">
        <v>186</v>
      </c>
      <c r="B32" s="119">
        <v>0</v>
      </c>
      <c r="C32" s="119">
        <v>0</v>
      </c>
      <c r="D32" s="119">
        <v>1</v>
      </c>
      <c r="E32" s="119">
        <v>1</v>
      </c>
      <c r="F32" s="120">
        <v>2</v>
      </c>
    </row>
    <row r="33" spans="1:6" ht="18.25" customHeight="1" x14ac:dyDescent="0.15">
      <c r="A33" s="61" t="s">
        <v>187</v>
      </c>
      <c r="B33" s="121">
        <v>0</v>
      </c>
      <c r="C33" s="121">
        <v>0</v>
      </c>
      <c r="D33" s="121">
        <v>0</v>
      </c>
      <c r="E33" s="121">
        <v>2</v>
      </c>
      <c r="F33" s="122">
        <v>2</v>
      </c>
    </row>
    <row r="34" spans="1:6" ht="18.25" customHeight="1" x14ac:dyDescent="0.15">
      <c r="A34" s="61" t="s">
        <v>188</v>
      </c>
      <c r="B34" s="119">
        <v>0</v>
      </c>
      <c r="C34" s="119">
        <v>0</v>
      </c>
      <c r="D34" s="119">
        <v>0</v>
      </c>
      <c r="E34" s="119">
        <v>2</v>
      </c>
      <c r="F34" s="120">
        <v>2</v>
      </c>
    </row>
    <row r="35" spans="1:6" ht="18.25" customHeight="1" x14ac:dyDescent="0.15">
      <c r="A35" s="61" t="s">
        <v>189</v>
      </c>
      <c r="B35" s="121">
        <v>0</v>
      </c>
      <c r="C35" s="121">
        <v>0</v>
      </c>
      <c r="D35" s="121">
        <v>2</v>
      </c>
      <c r="E35" s="121">
        <v>0</v>
      </c>
      <c r="F35" s="122">
        <v>2</v>
      </c>
    </row>
    <row r="36" spans="1:6" ht="18.25" customHeight="1" x14ac:dyDescent="0.15">
      <c r="A36" s="61" t="s">
        <v>190</v>
      </c>
      <c r="B36" s="119">
        <v>0</v>
      </c>
      <c r="C36" s="119">
        <v>0</v>
      </c>
      <c r="D36" s="119">
        <v>1</v>
      </c>
      <c r="E36" s="119">
        <v>1</v>
      </c>
      <c r="F36" s="120">
        <v>2</v>
      </c>
    </row>
    <row r="37" spans="1:6" ht="18.25" customHeight="1" x14ac:dyDescent="0.15">
      <c r="A37" s="61" t="s">
        <v>191</v>
      </c>
      <c r="B37" s="121">
        <v>0</v>
      </c>
      <c r="C37" s="121">
        <v>0</v>
      </c>
      <c r="D37" s="121">
        <v>1</v>
      </c>
      <c r="E37" s="121">
        <v>1</v>
      </c>
      <c r="F37" s="122">
        <v>2</v>
      </c>
    </row>
    <row r="38" spans="1:6" ht="18.25" customHeight="1" x14ac:dyDescent="0.15">
      <c r="A38" s="61" t="s">
        <v>192</v>
      </c>
      <c r="B38" s="119">
        <v>0</v>
      </c>
      <c r="C38" s="119">
        <v>0</v>
      </c>
      <c r="D38" s="119">
        <v>0</v>
      </c>
      <c r="E38" s="119">
        <v>2</v>
      </c>
      <c r="F38" s="120">
        <v>2</v>
      </c>
    </row>
    <row r="39" spans="1:6" ht="18.25" customHeight="1" x14ac:dyDescent="0.15">
      <c r="A39" s="61" t="s">
        <v>193</v>
      </c>
      <c r="B39" s="121">
        <v>0</v>
      </c>
      <c r="C39" s="121">
        <v>0</v>
      </c>
      <c r="D39" s="121">
        <v>0</v>
      </c>
      <c r="E39" s="121">
        <v>2</v>
      </c>
      <c r="F39" s="122">
        <v>2</v>
      </c>
    </row>
    <row r="40" spans="1:6" ht="18.25" customHeight="1" x14ac:dyDescent="0.15">
      <c r="A40" s="61" t="s">
        <v>194</v>
      </c>
      <c r="B40" s="119">
        <v>0</v>
      </c>
      <c r="C40" s="119">
        <v>0</v>
      </c>
      <c r="D40" s="119">
        <v>1</v>
      </c>
      <c r="E40" s="119">
        <v>1</v>
      </c>
      <c r="F40" s="120">
        <v>2</v>
      </c>
    </row>
    <row r="41" spans="1:6" ht="18.25" customHeight="1" x14ac:dyDescent="0.15">
      <c r="A41" s="61" t="s">
        <v>195</v>
      </c>
      <c r="B41" s="121">
        <v>0</v>
      </c>
      <c r="C41" s="121">
        <v>0</v>
      </c>
      <c r="D41" s="121">
        <v>1</v>
      </c>
      <c r="E41" s="121">
        <v>1</v>
      </c>
      <c r="F41" s="122">
        <v>2</v>
      </c>
    </row>
    <row r="42" spans="1:6" ht="18.25" customHeight="1" x14ac:dyDescent="0.15">
      <c r="A42" s="61" t="s">
        <v>196</v>
      </c>
      <c r="B42" s="119">
        <v>0</v>
      </c>
      <c r="C42" s="119">
        <v>1</v>
      </c>
      <c r="D42" s="119">
        <v>1</v>
      </c>
      <c r="E42" s="119">
        <v>0</v>
      </c>
      <c r="F42" s="120">
        <v>2</v>
      </c>
    </row>
    <row r="43" spans="1:6" ht="18.25" customHeight="1" x14ac:dyDescent="0.15">
      <c r="A43" s="61" t="s">
        <v>197</v>
      </c>
      <c r="B43" s="121">
        <v>0</v>
      </c>
      <c r="C43" s="121">
        <v>0</v>
      </c>
      <c r="D43" s="121">
        <v>1</v>
      </c>
      <c r="E43" s="121">
        <v>1</v>
      </c>
      <c r="F43" s="122">
        <v>2</v>
      </c>
    </row>
    <row r="44" spans="1:6" ht="18.25" customHeight="1" x14ac:dyDescent="0.15">
      <c r="A44" s="61" t="s">
        <v>198</v>
      </c>
      <c r="B44" s="119">
        <v>0</v>
      </c>
      <c r="C44" s="119">
        <v>0</v>
      </c>
      <c r="D44" s="119">
        <v>2</v>
      </c>
      <c r="E44" s="119">
        <v>0</v>
      </c>
      <c r="F44" s="120">
        <v>2</v>
      </c>
    </row>
    <row r="45" spans="1:6" ht="18.25" customHeight="1" x14ac:dyDescent="0.15">
      <c r="A45" s="61" t="s">
        <v>199</v>
      </c>
      <c r="B45" s="121">
        <v>0</v>
      </c>
      <c r="C45" s="121">
        <v>0</v>
      </c>
      <c r="D45" s="121">
        <v>0</v>
      </c>
      <c r="E45" s="121">
        <v>1</v>
      </c>
      <c r="F45" s="122">
        <v>1</v>
      </c>
    </row>
    <row r="46" spans="1:6" ht="18.25" customHeight="1" x14ac:dyDescent="0.15">
      <c r="A46" s="61" t="s">
        <v>200</v>
      </c>
      <c r="B46" s="119">
        <v>0</v>
      </c>
      <c r="C46" s="119">
        <v>0</v>
      </c>
      <c r="D46" s="119">
        <v>1</v>
      </c>
      <c r="E46" s="119">
        <v>0</v>
      </c>
      <c r="F46" s="120">
        <v>1</v>
      </c>
    </row>
    <row r="47" spans="1:6" ht="18.25" customHeight="1" x14ac:dyDescent="0.15">
      <c r="A47" s="61" t="s">
        <v>201</v>
      </c>
      <c r="B47" s="121">
        <v>0</v>
      </c>
      <c r="C47" s="121">
        <v>0</v>
      </c>
      <c r="D47" s="121">
        <v>0</v>
      </c>
      <c r="E47" s="121">
        <v>1</v>
      </c>
      <c r="F47" s="122">
        <v>1</v>
      </c>
    </row>
    <row r="48" spans="1:6" ht="18.25" customHeight="1" x14ac:dyDescent="0.15">
      <c r="A48" s="61" t="s">
        <v>202</v>
      </c>
      <c r="B48" s="119">
        <v>0</v>
      </c>
      <c r="C48" s="119">
        <v>0</v>
      </c>
      <c r="D48" s="119">
        <v>1</v>
      </c>
      <c r="E48" s="119">
        <v>0</v>
      </c>
      <c r="F48" s="120">
        <v>1</v>
      </c>
    </row>
    <row r="49" spans="1:6" ht="18.25" customHeight="1" x14ac:dyDescent="0.15">
      <c r="A49" s="61" t="s">
        <v>203</v>
      </c>
      <c r="B49" s="121">
        <v>0</v>
      </c>
      <c r="C49" s="121">
        <v>0</v>
      </c>
      <c r="D49" s="121">
        <v>1</v>
      </c>
      <c r="E49" s="121">
        <v>0</v>
      </c>
      <c r="F49" s="122">
        <v>1</v>
      </c>
    </row>
    <row r="50" spans="1:6" ht="18.25" customHeight="1" x14ac:dyDescent="0.15">
      <c r="A50" s="61" t="s">
        <v>204</v>
      </c>
      <c r="B50" s="119">
        <v>0</v>
      </c>
      <c r="C50" s="119">
        <v>0</v>
      </c>
      <c r="D50" s="119">
        <v>0</v>
      </c>
      <c r="E50" s="119">
        <v>1</v>
      </c>
      <c r="F50" s="120">
        <v>1</v>
      </c>
    </row>
    <row r="51" spans="1:6" ht="18.25" customHeight="1" x14ac:dyDescent="0.15">
      <c r="A51" s="61" t="s">
        <v>205</v>
      </c>
      <c r="B51" s="121">
        <v>0</v>
      </c>
      <c r="C51" s="121">
        <v>0</v>
      </c>
      <c r="D51" s="121">
        <v>0</v>
      </c>
      <c r="E51" s="121">
        <v>1</v>
      </c>
      <c r="F51" s="122">
        <v>1</v>
      </c>
    </row>
    <row r="52" spans="1:6" ht="18.25" customHeight="1" x14ac:dyDescent="0.15">
      <c r="A52" s="61" t="s">
        <v>206</v>
      </c>
      <c r="B52" s="119">
        <v>0</v>
      </c>
      <c r="C52" s="119">
        <v>0</v>
      </c>
      <c r="D52" s="119">
        <v>1</v>
      </c>
      <c r="E52" s="119">
        <v>0</v>
      </c>
      <c r="F52" s="120">
        <v>1</v>
      </c>
    </row>
    <row r="53" spans="1:6" ht="18.25" customHeight="1" x14ac:dyDescent="0.15">
      <c r="A53" s="61" t="s">
        <v>207</v>
      </c>
      <c r="B53" s="121">
        <v>0</v>
      </c>
      <c r="C53" s="121">
        <v>0</v>
      </c>
      <c r="D53" s="121">
        <v>0</v>
      </c>
      <c r="E53" s="121">
        <v>1</v>
      </c>
      <c r="F53" s="122">
        <v>1</v>
      </c>
    </row>
    <row r="54" spans="1:6" ht="18.25" customHeight="1" x14ac:dyDescent="0.15">
      <c r="A54" s="61" t="s">
        <v>208</v>
      </c>
      <c r="B54" s="119">
        <v>0</v>
      </c>
      <c r="C54" s="119">
        <v>0</v>
      </c>
      <c r="D54" s="119">
        <v>0</v>
      </c>
      <c r="E54" s="119">
        <v>1</v>
      </c>
      <c r="F54" s="120">
        <v>1</v>
      </c>
    </row>
    <row r="55" spans="1:6" ht="18.25" customHeight="1" x14ac:dyDescent="0.15">
      <c r="A55" s="61" t="s">
        <v>209</v>
      </c>
      <c r="B55" s="121">
        <v>0</v>
      </c>
      <c r="C55" s="121">
        <v>0</v>
      </c>
      <c r="D55" s="121">
        <v>1</v>
      </c>
      <c r="E55" s="121">
        <v>0</v>
      </c>
      <c r="F55" s="122">
        <v>1</v>
      </c>
    </row>
    <row r="56" spans="1:6" ht="18.25" customHeight="1" x14ac:dyDescent="0.15">
      <c r="A56" s="61" t="s">
        <v>210</v>
      </c>
      <c r="B56" s="119">
        <v>0</v>
      </c>
      <c r="C56" s="119">
        <v>0</v>
      </c>
      <c r="D56" s="119">
        <v>0</v>
      </c>
      <c r="E56" s="119">
        <v>1</v>
      </c>
      <c r="F56" s="120">
        <v>1</v>
      </c>
    </row>
    <row r="57" spans="1:6" ht="18.25" customHeight="1" x14ac:dyDescent="0.15">
      <c r="A57" s="61" t="s">
        <v>211</v>
      </c>
      <c r="B57" s="121">
        <v>0</v>
      </c>
      <c r="C57" s="121">
        <v>0</v>
      </c>
      <c r="D57" s="121">
        <v>1</v>
      </c>
      <c r="E57" s="121">
        <v>0</v>
      </c>
      <c r="F57" s="122">
        <v>1</v>
      </c>
    </row>
    <row r="58" spans="1:6" ht="18.25" customHeight="1" x14ac:dyDescent="0.15">
      <c r="A58" s="61" t="s">
        <v>212</v>
      </c>
      <c r="B58" s="119">
        <v>0</v>
      </c>
      <c r="C58" s="119">
        <v>0</v>
      </c>
      <c r="D58" s="119">
        <v>0</v>
      </c>
      <c r="E58" s="119">
        <v>1</v>
      </c>
      <c r="F58" s="120">
        <v>1</v>
      </c>
    </row>
    <row r="59" spans="1:6" ht="18.25" customHeight="1" x14ac:dyDescent="0.15">
      <c r="A59" s="61" t="s">
        <v>213</v>
      </c>
      <c r="B59" s="121">
        <v>0</v>
      </c>
      <c r="C59" s="121">
        <v>0</v>
      </c>
      <c r="D59" s="121">
        <v>1</v>
      </c>
      <c r="E59" s="121">
        <v>0</v>
      </c>
      <c r="F59" s="122">
        <v>1</v>
      </c>
    </row>
    <row r="60" spans="1:6" ht="18.25" customHeight="1" x14ac:dyDescent="0.15">
      <c r="A60" s="61" t="s">
        <v>214</v>
      </c>
      <c r="B60" s="119">
        <v>0</v>
      </c>
      <c r="C60" s="119">
        <v>0</v>
      </c>
      <c r="D60" s="119">
        <v>1</v>
      </c>
      <c r="E60" s="119">
        <v>0</v>
      </c>
      <c r="F60" s="120">
        <v>1</v>
      </c>
    </row>
    <row r="61" spans="1:6" ht="18.25" customHeight="1" x14ac:dyDescent="0.15">
      <c r="A61" s="61" t="s">
        <v>215</v>
      </c>
      <c r="B61" s="121">
        <v>0</v>
      </c>
      <c r="C61" s="121">
        <v>0</v>
      </c>
      <c r="D61" s="121">
        <v>1</v>
      </c>
      <c r="E61" s="121">
        <v>0</v>
      </c>
      <c r="F61" s="122">
        <v>1</v>
      </c>
    </row>
    <row r="62" spans="1:6" ht="18.25" customHeight="1" x14ac:dyDescent="0.15">
      <c r="A62" s="61" t="s">
        <v>216</v>
      </c>
      <c r="B62" s="119">
        <v>0</v>
      </c>
      <c r="C62" s="119">
        <v>0</v>
      </c>
      <c r="D62" s="119">
        <v>1</v>
      </c>
      <c r="E62" s="119">
        <v>0</v>
      </c>
      <c r="F62" s="120">
        <v>1</v>
      </c>
    </row>
    <row r="63" spans="1:6" ht="19" customHeight="1" x14ac:dyDescent="0.15">
      <c r="A63" s="141" t="s">
        <v>62</v>
      </c>
      <c r="B63" s="142">
        <f>SUM(B3:B62)</f>
        <v>20</v>
      </c>
      <c r="C63" s="142">
        <f>SUM(C3:C62)</f>
        <v>35</v>
      </c>
      <c r="D63" s="142">
        <f>SUM(D3:D62)</f>
        <v>289</v>
      </c>
      <c r="E63" s="142">
        <f>SUM(E3:E62)</f>
        <v>314</v>
      </c>
      <c r="F63" s="143">
        <f>SUM(F3:F62)</f>
        <v>658</v>
      </c>
    </row>
  </sheetData>
  <mergeCells count="1">
    <mergeCell ref="A1:F1"/>
  </mergeCells>
  <conditionalFormatting sqref="B3:F63">
    <cfRule type="containsBlanks" dxfId="1" priority="1" stopIfTrue="1">
      <formula>ISBLANK(B3)</formula>
    </cfRule>
  </conditionalFormatting>
  <pageMargins left="0.60629900000000003" right="0.60629900000000003" top="0.60629900000000003" bottom="0.60629900000000003" header="0.25" footer="0.25"/>
  <pageSetup scale="60"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II-1</vt:lpstr>
      <vt:lpstr>II-2a</vt:lpstr>
      <vt:lpstr>II-2b (6.1)</vt:lpstr>
      <vt:lpstr>II-3</vt:lpstr>
      <vt:lpstr>II-3 (6.2) </vt:lpstr>
      <vt:lpstr>II-4</vt:lpstr>
      <vt:lpstr>II-4 (6.3)</vt:lpstr>
      <vt:lpstr>II-5 (6.4)</vt:lpstr>
      <vt:lpstr>II-5a</vt:lpstr>
      <vt:lpstr>II-6 (8.2)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Štěpán Bojar</cp:lastModifiedBy>
  <dcterms:modified xsi:type="dcterms:W3CDTF">2017-05-22T14:40:05Z</dcterms:modified>
</cp:coreProperties>
</file>